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3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4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gie/Desktop/UMICH/Model Stuff/"/>
    </mc:Choice>
  </mc:AlternateContent>
  <xr:revisionPtr revIDLastSave="0" documentId="13_ncr:1_{A55DB3DB-7D3F-544F-B8B8-239426B1215A}" xr6:coauthVersionLast="47" xr6:coauthVersionMax="47" xr10:uidLastSave="{00000000-0000-0000-0000-000000000000}"/>
  <bookViews>
    <workbookView xWindow="1860" yWindow="600" windowWidth="26940" windowHeight="16180" activeTab="2" xr2:uid="{5B88063D-A055-B643-A72D-3095C9FBC2B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solver_adj" localSheetId="1" hidden="1">Sheet2!$AV$2:$AW$41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itr" localSheetId="1" hidden="1">2147483647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opt" localSheetId="1" hidden="1">Sheet2!$AX$4</definedName>
    <definedName name="solver_pre" localSheetId="1" hidden="1">0.000001</definedName>
    <definedName name="solver_rbv" localSheetId="1" hidden="1">1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AX4" i="2"/>
  <c r="AB3" i="3"/>
  <c r="I3" i="3"/>
  <c r="J3" i="3"/>
  <c r="K3" i="3"/>
  <c r="L3" i="3"/>
  <c r="AD3" i="3"/>
  <c r="AD4" i="3"/>
  <c r="AD5" i="3"/>
  <c r="AD6" i="3"/>
  <c r="AD7" i="3"/>
  <c r="AD8" i="3"/>
  <c r="AD9" i="3"/>
  <c r="AD10" i="3"/>
  <c r="AD11" i="3"/>
  <c r="AD12" i="3"/>
  <c r="AD13" i="3"/>
  <c r="AD2" i="3"/>
  <c r="C3" i="4"/>
  <c r="C4" i="4"/>
  <c r="C5" i="4"/>
  <c r="C6" i="4"/>
  <c r="C7" i="4"/>
  <c r="C8" i="4"/>
  <c r="C9" i="4"/>
  <c r="C10" i="4"/>
  <c r="C11" i="4"/>
  <c r="C12" i="4"/>
  <c r="C13" i="4"/>
  <c r="C14" i="4"/>
  <c r="C2" i="4"/>
  <c r="K14" i="3"/>
  <c r="AE14" i="3"/>
  <c r="AE4" i="3"/>
  <c r="AE5" i="3"/>
  <c r="AE6" i="3"/>
  <c r="AE7" i="3"/>
  <c r="AE8" i="3"/>
  <c r="AE9" i="3"/>
  <c r="AE10" i="3"/>
  <c r="AE11" i="3"/>
  <c r="AE12" i="3"/>
  <c r="AE13" i="3"/>
  <c r="AE2" i="3"/>
  <c r="AB4" i="3"/>
  <c r="AB5" i="3"/>
  <c r="AB6" i="3"/>
  <c r="AB7" i="3"/>
  <c r="AB8" i="3"/>
  <c r="AB9" i="3"/>
  <c r="AB10" i="3"/>
  <c r="AB11" i="3"/>
  <c r="AB12" i="3"/>
  <c r="AB13" i="3"/>
  <c r="AB2" i="3"/>
  <c r="M2" i="3" a="1"/>
  <c r="L4" i="3"/>
  <c r="L5" i="3"/>
  <c r="L6" i="3"/>
  <c r="L7" i="3"/>
  <c r="L8" i="3"/>
  <c r="L9" i="3"/>
  <c r="L10" i="3"/>
  <c r="L11" i="3"/>
  <c r="L12" i="3"/>
  <c r="L13" i="3"/>
  <c r="L2" i="3"/>
  <c r="K4" i="3"/>
  <c r="K5" i="3"/>
  <c r="K6" i="3"/>
  <c r="K7" i="3"/>
  <c r="K8" i="3"/>
  <c r="K9" i="3"/>
  <c r="K10" i="3"/>
  <c r="K11" i="3"/>
  <c r="K12" i="3"/>
  <c r="K13" i="3"/>
  <c r="K2" i="3"/>
  <c r="I12" i="3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J4" i="3"/>
  <c r="J5" i="3"/>
  <c r="J6" i="3"/>
  <c r="J7" i="3"/>
  <c r="J8" i="3"/>
  <c r="J9" i="3"/>
  <c r="J10" i="3"/>
  <c r="J11" i="3"/>
  <c r="J12" i="3"/>
  <c r="J13" i="3"/>
  <c r="I4" i="3"/>
  <c r="I5" i="3"/>
  <c r="I6" i="3"/>
  <c r="I7" i="3"/>
  <c r="I8" i="3"/>
  <c r="I9" i="3"/>
  <c r="I10" i="3"/>
  <c r="I11" i="3"/>
  <c r="I13" i="3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A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AV42" i="2"/>
  <c r="AV43" i="2"/>
  <c r="AV44" i="2"/>
  <c r="AV45" i="2"/>
  <c r="AV46" i="2"/>
  <c r="AV47" i="2"/>
  <c r="AV48" i="2"/>
  <c r="AV49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J2" i="3"/>
  <c r="I2" i="3"/>
  <c r="BM21" i="2"/>
  <c r="BH21" i="2"/>
  <c r="BC21" i="2"/>
  <c r="AX21" i="2"/>
  <c r="AS21" i="2"/>
  <c r="AN21" i="2"/>
  <c r="AI21" i="2"/>
  <c r="AD21" i="2"/>
  <c r="Y21" i="2"/>
  <c r="T21" i="2"/>
  <c r="O21" i="2"/>
  <c r="J21" i="2"/>
  <c r="E21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C28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12" i="1"/>
  <c r="P45" i="1" s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12" i="1"/>
  <c r="AA98" i="1"/>
  <c r="AA99" i="1"/>
  <c r="AA100" i="1"/>
  <c r="AA101" i="1"/>
  <c r="AA102" i="1"/>
  <c r="AA103" i="1"/>
  <c r="AA104" i="1"/>
  <c r="AA97" i="1"/>
  <c r="AA105" i="1" s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55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99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98" i="1"/>
  <c r="C132" i="1"/>
  <c r="C133" i="1"/>
  <c r="C134" i="1"/>
  <c r="C135" i="1"/>
  <c r="C136" i="1"/>
  <c r="C127" i="1"/>
  <c r="C128" i="1"/>
  <c r="C129" i="1"/>
  <c r="C130" i="1"/>
  <c r="C131" i="1"/>
  <c r="C120" i="1"/>
  <c r="C121" i="1"/>
  <c r="C122" i="1"/>
  <c r="C123" i="1"/>
  <c r="C124" i="1"/>
  <c r="C125" i="1"/>
  <c r="C126" i="1"/>
  <c r="C118" i="1"/>
  <c r="C11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99" i="1"/>
  <c r="N73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C56" i="1"/>
  <c r="N55" i="1"/>
  <c r="C81" i="1"/>
  <c r="C82" i="1"/>
  <c r="C83" i="1"/>
  <c r="C84" i="1"/>
  <c r="C85" i="1"/>
  <c r="C86" i="1"/>
  <c r="C87" i="1"/>
  <c r="C88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K7" i="1"/>
  <c r="K8" i="1"/>
  <c r="J8" i="1"/>
  <c r="J7" i="1"/>
  <c r="I7" i="1"/>
  <c r="I8" i="1"/>
  <c r="H8" i="1"/>
  <c r="H7" i="1"/>
  <c r="E8" i="1"/>
  <c r="D8" i="1"/>
  <c r="C8" i="1"/>
  <c r="B8" i="1"/>
  <c r="E7" i="1"/>
  <c r="D7" i="1"/>
  <c r="C7" i="1"/>
  <c r="B7" i="1"/>
  <c r="AB15" i="3" l="1"/>
  <c r="AB14" i="3"/>
  <c r="E112" i="1"/>
  <c r="E50" i="1"/>
  <c r="P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<sst xmlns="http://schemas.openxmlformats.org/spreadsheetml/2006/main" count="163" uniqueCount="82">
  <si>
    <t>POS 3</t>
  </si>
  <si>
    <t>T_0</t>
  </si>
  <si>
    <t>T_a</t>
  </si>
  <si>
    <t>m</t>
  </si>
  <si>
    <t>y-int</t>
  </si>
  <si>
    <t>POS 4</t>
  </si>
  <si>
    <t>Parameters</t>
  </si>
  <si>
    <t>POS 6</t>
  </si>
  <si>
    <t>Compartments:</t>
  </si>
  <si>
    <t>Waves:</t>
  </si>
  <si>
    <t>POS 9</t>
  </si>
  <si>
    <t>POS 10</t>
  </si>
  <si>
    <t>POS 12</t>
  </si>
  <si>
    <t xml:space="preserve">mean </t>
  </si>
  <si>
    <t>mean</t>
  </si>
  <si>
    <t>standard deviation</t>
  </si>
  <si>
    <t xml:space="preserve">standard deviation </t>
  </si>
  <si>
    <t>Frame</t>
  </si>
  <si>
    <t>Time</t>
  </si>
  <si>
    <t>Diameter (pixel)</t>
  </si>
  <si>
    <t>beginning sample</t>
  </si>
  <si>
    <t>mid sample</t>
  </si>
  <si>
    <t>end sample</t>
  </si>
  <si>
    <t>Mid Sample</t>
  </si>
  <si>
    <t>Diameter(pixel)</t>
  </si>
  <si>
    <t>Beginning Sample</t>
  </si>
  <si>
    <t>Mid sample</t>
  </si>
  <si>
    <t>End Sample</t>
  </si>
  <si>
    <t>Cycle 0</t>
  </si>
  <si>
    <t>Cycle</t>
  </si>
  <si>
    <t>Diameter</t>
  </si>
  <si>
    <t>0-23</t>
  </si>
  <si>
    <t>*darkening</t>
  </si>
  <si>
    <t>Cycle 1</t>
  </si>
  <si>
    <t>24-67</t>
  </si>
  <si>
    <t>*darkness</t>
  </si>
  <si>
    <t>Cycle 2</t>
  </si>
  <si>
    <t>*darkens</t>
  </si>
  <si>
    <t>Cycle 3</t>
  </si>
  <si>
    <t>Diamater</t>
  </si>
  <si>
    <t>wonky cycle</t>
  </si>
  <si>
    <t>We see the</t>
  </si>
  <si>
    <t>sample</t>
  </si>
  <si>
    <t xml:space="preserve">stretch </t>
  </si>
  <si>
    <t>Cycle 4</t>
  </si>
  <si>
    <t>Cycle 5</t>
  </si>
  <si>
    <t>Cycle 6</t>
  </si>
  <si>
    <t>*Darkens</t>
  </si>
  <si>
    <t>Cycle 7</t>
  </si>
  <si>
    <t>Cycle 8</t>
  </si>
  <si>
    <t xml:space="preserve">starting  to </t>
  </si>
  <si>
    <t>see star like</t>
  </si>
  <si>
    <t>clusters form</t>
  </si>
  <si>
    <t>Cycle 9</t>
  </si>
  <si>
    <t xml:space="preserve">Cycle 10 </t>
  </si>
  <si>
    <t>Cycle 11</t>
  </si>
  <si>
    <t xml:space="preserve">Frame </t>
  </si>
  <si>
    <t>Cycle 12</t>
  </si>
  <si>
    <t>*darken</t>
  </si>
  <si>
    <t>*Deform</t>
  </si>
  <si>
    <t>Cycle #</t>
  </si>
  <si>
    <t>Growth Slope</t>
  </si>
  <si>
    <t>Stablization Slope</t>
  </si>
  <si>
    <t>Period Length</t>
  </si>
  <si>
    <t>Max Diameter (microns)</t>
  </si>
  <si>
    <t>Lag (mins)</t>
  </si>
  <si>
    <t>&lt;arrest</t>
  </si>
  <si>
    <t>Time at end of Cycle</t>
  </si>
  <si>
    <t>Delta Period</t>
  </si>
  <si>
    <t>Delta Growth</t>
  </si>
  <si>
    <t>Log Period</t>
  </si>
  <si>
    <t>Log GR</t>
  </si>
  <si>
    <t>Log MAX D</t>
  </si>
  <si>
    <t xml:space="preserve">aplha calc </t>
  </si>
  <si>
    <t>Variance</t>
  </si>
  <si>
    <t xml:space="preserve">avg --&gt; </t>
  </si>
  <si>
    <t xml:space="preserve">std --&gt; </t>
  </si>
  <si>
    <t>Period - t0</t>
  </si>
  <si>
    <t>Lag</t>
  </si>
  <si>
    <t>Time (min)</t>
  </si>
  <si>
    <t>Diameter (pixels)</t>
  </si>
  <si>
    <t>Diameter(microns)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</si>
</sst>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164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399693788276466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Sheet1!$C$12:$C$29</c:f>
              <c:numCache>
                <c:formatCode>General</c:formatCode>
                <c:ptCount val="18"/>
                <c:pt idx="0">
                  <c:v>56</c:v>
                </c:pt>
                <c:pt idx="1">
                  <c:v>58</c:v>
                </c:pt>
                <c:pt idx="2">
                  <c:v>60</c:v>
                </c:pt>
                <c:pt idx="3">
                  <c:v>62</c:v>
                </c:pt>
                <c:pt idx="4">
                  <c:v>64</c:v>
                </c:pt>
                <c:pt idx="5">
                  <c:v>66</c:v>
                </c:pt>
                <c:pt idx="6">
                  <c:v>68</c:v>
                </c:pt>
                <c:pt idx="7">
                  <c:v>70</c:v>
                </c:pt>
                <c:pt idx="8">
                  <c:v>72</c:v>
                </c:pt>
                <c:pt idx="9">
                  <c:v>74</c:v>
                </c:pt>
                <c:pt idx="10">
                  <c:v>76</c:v>
                </c:pt>
                <c:pt idx="11">
                  <c:v>78</c:v>
                </c:pt>
                <c:pt idx="12">
                  <c:v>80</c:v>
                </c:pt>
                <c:pt idx="13">
                  <c:v>82</c:v>
                </c:pt>
                <c:pt idx="14">
                  <c:v>84</c:v>
                </c:pt>
                <c:pt idx="15">
                  <c:v>86</c:v>
                </c:pt>
                <c:pt idx="16">
                  <c:v>88</c:v>
                </c:pt>
                <c:pt idx="17">
                  <c:v>90</c:v>
                </c:pt>
              </c:numCache>
            </c:numRef>
          </c:xVal>
          <c:yVal>
            <c:numRef>
              <c:f>Sheet1!$D$12:$D$29</c:f>
              <c:numCache>
                <c:formatCode>General</c:formatCode>
                <c:ptCount val="18"/>
                <c:pt idx="0">
                  <c:v>35</c:v>
                </c:pt>
                <c:pt idx="1">
                  <c:v>65</c:v>
                </c:pt>
                <c:pt idx="2">
                  <c:v>100</c:v>
                </c:pt>
                <c:pt idx="3">
                  <c:v>130</c:v>
                </c:pt>
                <c:pt idx="4">
                  <c:v>135</c:v>
                </c:pt>
                <c:pt idx="5">
                  <c:v>145</c:v>
                </c:pt>
                <c:pt idx="6">
                  <c:v>215</c:v>
                </c:pt>
                <c:pt idx="7">
                  <c:v>275</c:v>
                </c:pt>
                <c:pt idx="8">
                  <c:v>285</c:v>
                </c:pt>
                <c:pt idx="9">
                  <c:v>300</c:v>
                </c:pt>
                <c:pt idx="10">
                  <c:v>300</c:v>
                </c:pt>
                <c:pt idx="11">
                  <c:v>315</c:v>
                </c:pt>
                <c:pt idx="12">
                  <c:v>335</c:v>
                </c:pt>
                <c:pt idx="13">
                  <c:v>345</c:v>
                </c:pt>
                <c:pt idx="14">
                  <c:v>355</c:v>
                </c:pt>
                <c:pt idx="15">
                  <c:v>355</c:v>
                </c:pt>
                <c:pt idx="16">
                  <c:v>390</c:v>
                </c:pt>
                <c:pt idx="17">
                  <c:v>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5-134B-B56E-B731E367B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442175"/>
        <c:axId val="990444415"/>
      </c:scatterChart>
      <c:valAx>
        <c:axId val="990442175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44415"/>
        <c:crosses val="autoZero"/>
        <c:crossBetween val="midCat"/>
      </c:valAx>
      <c:valAx>
        <c:axId val="99044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4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299408903526947E-2"/>
                  <c:y val="-0.388263706620005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Sheet1!$C$29:$C$49</c:f>
              <c:numCache>
                <c:formatCode>General</c:formatCode>
                <c:ptCount val="21"/>
                <c:pt idx="0">
                  <c:v>90</c:v>
                </c:pt>
                <c:pt idx="1">
                  <c:v>92</c:v>
                </c:pt>
                <c:pt idx="2">
                  <c:v>94</c:v>
                </c:pt>
                <c:pt idx="3">
                  <c:v>96</c:v>
                </c:pt>
                <c:pt idx="4">
                  <c:v>98</c:v>
                </c:pt>
                <c:pt idx="5">
                  <c:v>100</c:v>
                </c:pt>
                <c:pt idx="6">
                  <c:v>102</c:v>
                </c:pt>
                <c:pt idx="7">
                  <c:v>104</c:v>
                </c:pt>
                <c:pt idx="8">
                  <c:v>106</c:v>
                </c:pt>
                <c:pt idx="9">
                  <c:v>108</c:v>
                </c:pt>
                <c:pt idx="10">
                  <c:v>110</c:v>
                </c:pt>
                <c:pt idx="11">
                  <c:v>112</c:v>
                </c:pt>
                <c:pt idx="12">
                  <c:v>114</c:v>
                </c:pt>
                <c:pt idx="13">
                  <c:v>116</c:v>
                </c:pt>
                <c:pt idx="14">
                  <c:v>118</c:v>
                </c:pt>
                <c:pt idx="15">
                  <c:v>120</c:v>
                </c:pt>
                <c:pt idx="16">
                  <c:v>122</c:v>
                </c:pt>
                <c:pt idx="17">
                  <c:v>124</c:v>
                </c:pt>
                <c:pt idx="18">
                  <c:v>126</c:v>
                </c:pt>
                <c:pt idx="19">
                  <c:v>128</c:v>
                </c:pt>
                <c:pt idx="20">
                  <c:v>130</c:v>
                </c:pt>
              </c:numCache>
            </c:numRef>
          </c:xVal>
          <c:yVal>
            <c:numRef>
              <c:f>Sheet1!$D$29:$D$49</c:f>
              <c:numCache>
                <c:formatCode>General</c:formatCode>
                <c:ptCount val="21"/>
                <c:pt idx="0">
                  <c:v>390</c:v>
                </c:pt>
                <c:pt idx="1">
                  <c:v>370</c:v>
                </c:pt>
                <c:pt idx="2">
                  <c:v>345</c:v>
                </c:pt>
                <c:pt idx="3">
                  <c:v>360</c:v>
                </c:pt>
                <c:pt idx="4">
                  <c:v>310</c:v>
                </c:pt>
                <c:pt idx="5">
                  <c:v>315</c:v>
                </c:pt>
                <c:pt idx="6">
                  <c:v>285</c:v>
                </c:pt>
                <c:pt idx="7">
                  <c:v>230</c:v>
                </c:pt>
                <c:pt idx="8">
                  <c:v>205</c:v>
                </c:pt>
                <c:pt idx="9">
                  <c:v>190</c:v>
                </c:pt>
                <c:pt idx="10">
                  <c:v>210</c:v>
                </c:pt>
                <c:pt idx="11">
                  <c:v>220</c:v>
                </c:pt>
                <c:pt idx="12">
                  <c:v>220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180</c:v>
                </c:pt>
                <c:pt idx="18">
                  <c:v>180</c:v>
                </c:pt>
                <c:pt idx="19">
                  <c:v>160</c:v>
                </c:pt>
                <c:pt idx="20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B-714F-843E-E746E56FC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57759"/>
        <c:axId val="990555967"/>
      </c:scatterChart>
      <c:valAx>
        <c:axId val="990557759"/>
        <c:scaling>
          <c:orientation val="minMax"/>
          <c:min val="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5967"/>
        <c:crosses val="autoZero"/>
        <c:crossBetween val="midCat"/>
      </c:valAx>
      <c:valAx>
        <c:axId val="9905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Sheet1!$O$10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094822447583812"/>
                  <c:y val="4.61515726231703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Sheet1!$N$11:$N$44</c:f>
              <c:numCache>
                <c:formatCode>General</c:formatCode>
                <c:ptCount val="34"/>
                <c:pt idx="0">
                  <c:v>580</c:v>
                </c:pt>
                <c:pt idx="1">
                  <c:v>582</c:v>
                </c:pt>
                <c:pt idx="2">
                  <c:v>584</c:v>
                </c:pt>
                <c:pt idx="3">
                  <c:v>586</c:v>
                </c:pt>
                <c:pt idx="4">
                  <c:v>588</c:v>
                </c:pt>
                <c:pt idx="5">
                  <c:v>590</c:v>
                </c:pt>
                <c:pt idx="6">
                  <c:v>592</c:v>
                </c:pt>
                <c:pt idx="7">
                  <c:v>594</c:v>
                </c:pt>
                <c:pt idx="8">
                  <c:v>596</c:v>
                </c:pt>
                <c:pt idx="9">
                  <c:v>598</c:v>
                </c:pt>
                <c:pt idx="10">
                  <c:v>600</c:v>
                </c:pt>
                <c:pt idx="11">
                  <c:v>602</c:v>
                </c:pt>
                <c:pt idx="12">
                  <c:v>604</c:v>
                </c:pt>
                <c:pt idx="13">
                  <c:v>606</c:v>
                </c:pt>
                <c:pt idx="14">
                  <c:v>608</c:v>
                </c:pt>
                <c:pt idx="15">
                  <c:v>610</c:v>
                </c:pt>
                <c:pt idx="16">
                  <c:v>612</c:v>
                </c:pt>
                <c:pt idx="17">
                  <c:v>614</c:v>
                </c:pt>
                <c:pt idx="18">
                  <c:v>616</c:v>
                </c:pt>
                <c:pt idx="19">
                  <c:v>618</c:v>
                </c:pt>
                <c:pt idx="20">
                  <c:v>620</c:v>
                </c:pt>
                <c:pt idx="21">
                  <c:v>622</c:v>
                </c:pt>
                <c:pt idx="22">
                  <c:v>624</c:v>
                </c:pt>
                <c:pt idx="23">
                  <c:v>626</c:v>
                </c:pt>
                <c:pt idx="24">
                  <c:v>628</c:v>
                </c:pt>
                <c:pt idx="25">
                  <c:v>630</c:v>
                </c:pt>
                <c:pt idx="26">
                  <c:v>632</c:v>
                </c:pt>
                <c:pt idx="27">
                  <c:v>634</c:v>
                </c:pt>
                <c:pt idx="28">
                  <c:v>636</c:v>
                </c:pt>
                <c:pt idx="29">
                  <c:v>638</c:v>
                </c:pt>
                <c:pt idx="30">
                  <c:v>640</c:v>
                </c:pt>
                <c:pt idx="31">
                  <c:v>642</c:v>
                </c:pt>
                <c:pt idx="32">
                  <c:v>644</c:v>
                </c:pt>
                <c:pt idx="33">
                  <c:v>646</c:v>
                </c:pt>
              </c:numCache>
            </c:numRef>
          </c:xVal>
          <c:yVal>
            <c:numRef>
              <c:f>Sheet1!$O$11:$O$44</c:f>
              <c:numCache>
                <c:formatCode>General</c:formatCode>
                <c:ptCount val="34"/>
                <c:pt idx="0">
                  <c:v>13</c:v>
                </c:pt>
                <c:pt idx="1">
                  <c:v>20</c:v>
                </c:pt>
                <c:pt idx="2">
                  <c:v>45</c:v>
                </c:pt>
                <c:pt idx="3">
                  <c:v>60</c:v>
                </c:pt>
                <c:pt idx="4">
                  <c:v>100</c:v>
                </c:pt>
                <c:pt idx="5">
                  <c:v>120</c:v>
                </c:pt>
                <c:pt idx="6">
                  <c:v>122</c:v>
                </c:pt>
                <c:pt idx="7">
                  <c:v>150</c:v>
                </c:pt>
                <c:pt idx="8">
                  <c:v>165</c:v>
                </c:pt>
                <c:pt idx="9">
                  <c:v>170</c:v>
                </c:pt>
                <c:pt idx="10">
                  <c:v>170</c:v>
                </c:pt>
                <c:pt idx="11">
                  <c:v>180</c:v>
                </c:pt>
                <c:pt idx="12">
                  <c:v>180</c:v>
                </c:pt>
                <c:pt idx="13">
                  <c:v>170</c:v>
                </c:pt>
                <c:pt idx="14">
                  <c:v>170</c:v>
                </c:pt>
                <c:pt idx="15">
                  <c:v>180</c:v>
                </c:pt>
                <c:pt idx="16">
                  <c:v>180</c:v>
                </c:pt>
                <c:pt idx="17">
                  <c:v>175</c:v>
                </c:pt>
                <c:pt idx="18">
                  <c:v>180</c:v>
                </c:pt>
                <c:pt idx="19">
                  <c:v>190</c:v>
                </c:pt>
                <c:pt idx="20">
                  <c:v>180</c:v>
                </c:pt>
                <c:pt idx="21">
                  <c:v>200</c:v>
                </c:pt>
                <c:pt idx="22">
                  <c:v>190</c:v>
                </c:pt>
                <c:pt idx="23">
                  <c:v>195</c:v>
                </c:pt>
                <c:pt idx="24">
                  <c:v>200</c:v>
                </c:pt>
                <c:pt idx="25">
                  <c:v>195</c:v>
                </c:pt>
                <c:pt idx="26">
                  <c:v>195</c:v>
                </c:pt>
                <c:pt idx="27">
                  <c:v>200</c:v>
                </c:pt>
                <c:pt idx="28">
                  <c:v>205</c:v>
                </c:pt>
                <c:pt idx="29">
                  <c:v>205</c:v>
                </c:pt>
                <c:pt idx="30">
                  <c:v>200</c:v>
                </c:pt>
                <c:pt idx="31">
                  <c:v>190</c:v>
                </c:pt>
                <c:pt idx="32">
                  <c:v>210</c:v>
                </c:pt>
                <c:pt idx="33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E9-8846-92E4-4B0586DD3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91103"/>
        <c:axId val="841387967"/>
      </c:scatterChart>
      <c:valAx>
        <c:axId val="841391103"/>
        <c:scaling>
          <c:orientation val="minMax"/>
          <c:min val="5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87967"/>
        <c:crosses val="autoZero"/>
        <c:crossBetween val="midCat"/>
      </c:valAx>
      <c:valAx>
        <c:axId val="841387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9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Sheet1!$O$10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248328713015676"/>
                  <c:y val="1.32488166639530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Sheet1!$N$11:$N$23</c:f>
              <c:numCache>
                <c:formatCode>General</c:formatCode>
                <c:ptCount val="13"/>
                <c:pt idx="0">
                  <c:v>580</c:v>
                </c:pt>
                <c:pt idx="1">
                  <c:v>582</c:v>
                </c:pt>
                <c:pt idx="2">
                  <c:v>584</c:v>
                </c:pt>
                <c:pt idx="3">
                  <c:v>586</c:v>
                </c:pt>
                <c:pt idx="4">
                  <c:v>588</c:v>
                </c:pt>
                <c:pt idx="5">
                  <c:v>590</c:v>
                </c:pt>
                <c:pt idx="6">
                  <c:v>592</c:v>
                </c:pt>
                <c:pt idx="7">
                  <c:v>594</c:v>
                </c:pt>
                <c:pt idx="8">
                  <c:v>596</c:v>
                </c:pt>
                <c:pt idx="9">
                  <c:v>598</c:v>
                </c:pt>
                <c:pt idx="10">
                  <c:v>600</c:v>
                </c:pt>
                <c:pt idx="11">
                  <c:v>602</c:v>
                </c:pt>
                <c:pt idx="12">
                  <c:v>604</c:v>
                </c:pt>
              </c:numCache>
            </c:numRef>
          </c:xVal>
          <c:yVal>
            <c:numRef>
              <c:f>Sheet1!$O$11:$O$23</c:f>
              <c:numCache>
                <c:formatCode>General</c:formatCode>
                <c:ptCount val="13"/>
                <c:pt idx="0">
                  <c:v>13</c:v>
                </c:pt>
                <c:pt idx="1">
                  <c:v>20</c:v>
                </c:pt>
                <c:pt idx="2">
                  <c:v>45</c:v>
                </c:pt>
                <c:pt idx="3">
                  <c:v>60</c:v>
                </c:pt>
                <c:pt idx="4">
                  <c:v>100</c:v>
                </c:pt>
                <c:pt idx="5">
                  <c:v>120</c:v>
                </c:pt>
                <c:pt idx="6">
                  <c:v>122</c:v>
                </c:pt>
                <c:pt idx="7">
                  <c:v>150</c:v>
                </c:pt>
                <c:pt idx="8">
                  <c:v>165</c:v>
                </c:pt>
                <c:pt idx="9">
                  <c:v>170</c:v>
                </c:pt>
                <c:pt idx="10">
                  <c:v>170</c:v>
                </c:pt>
                <c:pt idx="11">
                  <c:v>180</c:v>
                </c:pt>
                <c:pt idx="12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E-DA4E-9D13-7ED2A35CE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650239"/>
        <c:axId val="990133567"/>
      </c:scatterChart>
      <c:valAx>
        <c:axId val="99065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33567"/>
        <c:crosses val="autoZero"/>
        <c:crossBetween val="midCat"/>
      </c:valAx>
      <c:valAx>
        <c:axId val="9901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Compartment Diameter (pixels)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5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vs. Diameter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Sheet1!$Z$10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355644006070078E-2"/>
                  <c:y val="0.32473472120574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Sheet1!$Y$11:$Y$54</c:f>
              <c:numCache>
                <c:formatCode>General</c:formatCode>
                <c:ptCount val="44"/>
                <c:pt idx="0">
                  <c:v>0</c:v>
                </c:pt>
                <c:pt idx="1">
                  <c:v>898</c:v>
                </c:pt>
                <c:pt idx="2">
                  <c:v>900</c:v>
                </c:pt>
                <c:pt idx="3">
                  <c:v>902</c:v>
                </c:pt>
                <c:pt idx="4">
                  <c:v>904</c:v>
                </c:pt>
                <c:pt idx="5">
                  <c:v>906</c:v>
                </c:pt>
                <c:pt idx="6">
                  <c:v>908</c:v>
                </c:pt>
                <c:pt idx="7">
                  <c:v>910</c:v>
                </c:pt>
                <c:pt idx="8">
                  <c:v>912</c:v>
                </c:pt>
                <c:pt idx="9">
                  <c:v>914</c:v>
                </c:pt>
                <c:pt idx="10">
                  <c:v>916</c:v>
                </c:pt>
                <c:pt idx="11">
                  <c:v>918</c:v>
                </c:pt>
                <c:pt idx="12">
                  <c:v>920</c:v>
                </c:pt>
                <c:pt idx="13">
                  <c:v>922</c:v>
                </c:pt>
                <c:pt idx="14">
                  <c:v>924</c:v>
                </c:pt>
                <c:pt idx="15">
                  <c:v>926</c:v>
                </c:pt>
                <c:pt idx="16">
                  <c:v>928</c:v>
                </c:pt>
                <c:pt idx="17">
                  <c:v>930</c:v>
                </c:pt>
                <c:pt idx="18">
                  <c:v>932</c:v>
                </c:pt>
                <c:pt idx="19">
                  <c:v>934</c:v>
                </c:pt>
                <c:pt idx="20">
                  <c:v>936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6</c:v>
                </c:pt>
                <c:pt idx="25">
                  <c:v>8</c:v>
                </c:pt>
                <c:pt idx="26">
                  <c:v>10</c:v>
                </c:pt>
                <c:pt idx="27">
                  <c:v>12</c:v>
                </c:pt>
                <c:pt idx="28">
                  <c:v>14</c:v>
                </c:pt>
                <c:pt idx="29">
                  <c:v>16</c:v>
                </c:pt>
                <c:pt idx="30">
                  <c:v>18</c:v>
                </c:pt>
                <c:pt idx="31">
                  <c:v>20</c:v>
                </c:pt>
                <c:pt idx="32">
                  <c:v>22</c:v>
                </c:pt>
                <c:pt idx="33">
                  <c:v>24</c:v>
                </c:pt>
                <c:pt idx="34">
                  <c:v>26</c:v>
                </c:pt>
                <c:pt idx="35">
                  <c:v>28</c:v>
                </c:pt>
                <c:pt idx="36">
                  <c:v>30</c:v>
                </c:pt>
                <c:pt idx="37">
                  <c:v>32</c:v>
                </c:pt>
                <c:pt idx="38">
                  <c:v>34</c:v>
                </c:pt>
                <c:pt idx="39">
                  <c:v>36</c:v>
                </c:pt>
                <c:pt idx="40">
                  <c:v>38</c:v>
                </c:pt>
                <c:pt idx="41">
                  <c:v>40</c:v>
                </c:pt>
                <c:pt idx="42">
                  <c:v>42</c:v>
                </c:pt>
                <c:pt idx="43">
                  <c:v>44</c:v>
                </c:pt>
              </c:numCache>
            </c:numRef>
          </c:xVal>
          <c:yVal>
            <c:numRef>
              <c:f>Sheet1!$Z$11:$Z$54</c:f>
              <c:numCache>
                <c:formatCode>General</c:formatCode>
                <c:ptCount val="4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40</c:v>
                </c:pt>
                <c:pt idx="7">
                  <c:v>55</c:v>
                </c:pt>
                <c:pt idx="8">
                  <c:v>65</c:v>
                </c:pt>
                <c:pt idx="9">
                  <c:v>70</c:v>
                </c:pt>
                <c:pt idx="10">
                  <c:v>105</c:v>
                </c:pt>
                <c:pt idx="11">
                  <c:v>125</c:v>
                </c:pt>
                <c:pt idx="12">
                  <c:v>185</c:v>
                </c:pt>
                <c:pt idx="13">
                  <c:v>185</c:v>
                </c:pt>
                <c:pt idx="14">
                  <c:v>190</c:v>
                </c:pt>
                <c:pt idx="15">
                  <c:v>195</c:v>
                </c:pt>
                <c:pt idx="16">
                  <c:v>210</c:v>
                </c:pt>
                <c:pt idx="17">
                  <c:v>215</c:v>
                </c:pt>
                <c:pt idx="18">
                  <c:v>210</c:v>
                </c:pt>
                <c:pt idx="19">
                  <c:v>230</c:v>
                </c:pt>
                <c:pt idx="20">
                  <c:v>230</c:v>
                </c:pt>
                <c:pt idx="21">
                  <c:v>225</c:v>
                </c:pt>
                <c:pt idx="22">
                  <c:v>205</c:v>
                </c:pt>
                <c:pt idx="23">
                  <c:v>225</c:v>
                </c:pt>
                <c:pt idx="24">
                  <c:v>210</c:v>
                </c:pt>
                <c:pt idx="25">
                  <c:v>230</c:v>
                </c:pt>
                <c:pt idx="26">
                  <c:v>225</c:v>
                </c:pt>
                <c:pt idx="27">
                  <c:v>210</c:v>
                </c:pt>
                <c:pt idx="28">
                  <c:v>195</c:v>
                </c:pt>
                <c:pt idx="29">
                  <c:v>200</c:v>
                </c:pt>
                <c:pt idx="30">
                  <c:v>195</c:v>
                </c:pt>
                <c:pt idx="31">
                  <c:v>205</c:v>
                </c:pt>
                <c:pt idx="32">
                  <c:v>220</c:v>
                </c:pt>
                <c:pt idx="33">
                  <c:v>210</c:v>
                </c:pt>
                <c:pt idx="34">
                  <c:v>200</c:v>
                </c:pt>
                <c:pt idx="35">
                  <c:v>220</c:v>
                </c:pt>
                <c:pt idx="36">
                  <c:v>210</c:v>
                </c:pt>
                <c:pt idx="37">
                  <c:v>205</c:v>
                </c:pt>
                <c:pt idx="38">
                  <c:v>220</c:v>
                </c:pt>
                <c:pt idx="39">
                  <c:v>215</c:v>
                </c:pt>
                <c:pt idx="40">
                  <c:v>220</c:v>
                </c:pt>
                <c:pt idx="41">
                  <c:v>215</c:v>
                </c:pt>
                <c:pt idx="42">
                  <c:v>220</c:v>
                </c:pt>
                <c:pt idx="43">
                  <c:v>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F-EC4E-B71C-3F9EB21E4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20895"/>
        <c:axId val="922335231"/>
      </c:scatterChart>
      <c:valAx>
        <c:axId val="922320895"/>
        <c:scaling>
          <c:orientation val="minMax"/>
          <c:min val="8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35231"/>
        <c:crosses val="autoZero"/>
        <c:crossBetween val="midCat"/>
      </c:valAx>
      <c:valAx>
        <c:axId val="9223352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2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  <a:r>
              <a:rPr lang="en-US" baseline="0"/>
              <a:t>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Sheet1!$Z$10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718678915135609"/>
                  <c:y val="2.5787766112569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Sheet1!$Y$12:$Y$31</c:f>
              <c:numCache>
                <c:formatCode>General</c:formatCode>
                <c:ptCount val="20"/>
                <c:pt idx="0">
                  <c:v>898</c:v>
                </c:pt>
                <c:pt idx="1">
                  <c:v>900</c:v>
                </c:pt>
                <c:pt idx="2">
                  <c:v>902</c:v>
                </c:pt>
                <c:pt idx="3">
                  <c:v>904</c:v>
                </c:pt>
                <c:pt idx="4">
                  <c:v>906</c:v>
                </c:pt>
                <c:pt idx="5">
                  <c:v>908</c:v>
                </c:pt>
                <c:pt idx="6">
                  <c:v>910</c:v>
                </c:pt>
                <c:pt idx="7">
                  <c:v>912</c:v>
                </c:pt>
                <c:pt idx="8">
                  <c:v>914</c:v>
                </c:pt>
                <c:pt idx="9">
                  <c:v>916</c:v>
                </c:pt>
                <c:pt idx="10">
                  <c:v>918</c:v>
                </c:pt>
                <c:pt idx="11">
                  <c:v>920</c:v>
                </c:pt>
                <c:pt idx="12">
                  <c:v>922</c:v>
                </c:pt>
                <c:pt idx="13">
                  <c:v>924</c:v>
                </c:pt>
                <c:pt idx="14">
                  <c:v>926</c:v>
                </c:pt>
                <c:pt idx="15">
                  <c:v>928</c:v>
                </c:pt>
                <c:pt idx="16">
                  <c:v>930</c:v>
                </c:pt>
                <c:pt idx="17">
                  <c:v>932</c:v>
                </c:pt>
                <c:pt idx="18">
                  <c:v>934</c:v>
                </c:pt>
                <c:pt idx="19">
                  <c:v>936</c:v>
                </c:pt>
              </c:numCache>
            </c:numRef>
          </c:xVal>
          <c:yVal>
            <c:numRef>
              <c:f>Sheet1!$Z$12:$Z$31</c:f>
              <c:numCache>
                <c:formatCode>General</c:formatCode>
                <c:ptCount val="2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40</c:v>
                </c:pt>
                <c:pt idx="6">
                  <c:v>55</c:v>
                </c:pt>
                <c:pt idx="7">
                  <c:v>65</c:v>
                </c:pt>
                <c:pt idx="8">
                  <c:v>70</c:v>
                </c:pt>
                <c:pt idx="9">
                  <c:v>105</c:v>
                </c:pt>
                <c:pt idx="10">
                  <c:v>125</c:v>
                </c:pt>
                <c:pt idx="11">
                  <c:v>185</c:v>
                </c:pt>
                <c:pt idx="12">
                  <c:v>185</c:v>
                </c:pt>
                <c:pt idx="13">
                  <c:v>190</c:v>
                </c:pt>
                <c:pt idx="14">
                  <c:v>195</c:v>
                </c:pt>
                <c:pt idx="15">
                  <c:v>210</c:v>
                </c:pt>
                <c:pt idx="16">
                  <c:v>215</c:v>
                </c:pt>
                <c:pt idx="17">
                  <c:v>210</c:v>
                </c:pt>
                <c:pt idx="18">
                  <c:v>230</c:v>
                </c:pt>
                <c:pt idx="19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C-F74B-B41A-33E9A574B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443071"/>
        <c:axId val="922321791"/>
      </c:scatterChart>
      <c:valAx>
        <c:axId val="99044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21791"/>
        <c:crosses val="autoZero"/>
        <c:crossBetween val="midCat"/>
      </c:valAx>
      <c:valAx>
        <c:axId val="92232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4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Sheet1!$D$55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962536512905272"/>
                  <c:y val="2.28565375371445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Sheet1!$C$56:$C$87</c:f>
              <c:numCache>
                <c:formatCode>General</c:formatCode>
                <c:ptCount val="32"/>
                <c:pt idx="0">
                  <c:v>122</c:v>
                </c:pt>
                <c:pt idx="1">
                  <c:v>124</c:v>
                </c:pt>
                <c:pt idx="2">
                  <c:v>126</c:v>
                </c:pt>
                <c:pt idx="3">
                  <c:v>128</c:v>
                </c:pt>
                <c:pt idx="4">
                  <c:v>130</c:v>
                </c:pt>
                <c:pt idx="5">
                  <c:v>132</c:v>
                </c:pt>
                <c:pt idx="6">
                  <c:v>134</c:v>
                </c:pt>
                <c:pt idx="7">
                  <c:v>136</c:v>
                </c:pt>
                <c:pt idx="8">
                  <c:v>138</c:v>
                </c:pt>
                <c:pt idx="9">
                  <c:v>140</c:v>
                </c:pt>
                <c:pt idx="10">
                  <c:v>142</c:v>
                </c:pt>
                <c:pt idx="11">
                  <c:v>144</c:v>
                </c:pt>
                <c:pt idx="12">
                  <c:v>146</c:v>
                </c:pt>
                <c:pt idx="13">
                  <c:v>148</c:v>
                </c:pt>
                <c:pt idx="14">
                  <c:v>150</c:v>
                </c:pt>
                <c:pt idx="15">
                  <c:v>152</c:v>
                </c:pt>
                <c:pt idx="16">
                  <c:v>154</c:v>
                </c:pt>
                <c:pt idx="17">
                  <c:v>156</c:v>
                </c:pt>
                <c:pt idx="18">
                  <c:v>158</c:v>
                </c:pt>
                <c:pt idx="19">
                  <c:v>160</c:v>
                </c:pt>
                <c:pt idx="20">
                  <c:v>162</c:v>
                </c:pt>
                <c:pt idx="21">
                  <c:v>164</c:v>
                </c:pt>
                <c:pt idx="22">
                  <c:v>166</c:v>
                </c:pt>
                <c:pt idx="23">
                  <c:v>168</c:v>
                </c:pt>
                <c:pt idx="24">
                  <c:v>170</c:v>
                </c:pt>
                <c:pt idx="25">
                  <c:v>172</c:v>
                </c:pt>
                <c:pt idx="26">
                  <c:v>174</c:v>
                </c:pt>
                <c:pt idx="27">
                  <c:v>176</c:v>
                </c:pt>
                <c:pt idx="28">
                  <c:v>178</c:v>
                </c:pt>
                <c:pt idx="29">
                  <c:v>180</c:v>
                </c:pt>
                <c:pt idx="30">
                  <c:v>182</c:v>
                </c:pt>
                <c:pt idx="31">
                  <c:v>184</c:v>
                </c:pt>
              </c:numCache>
            </c:numRef>
          </c:xVal>
          <c:yVal>
            <c:numRef>
              <c:f>Sheet1!$D$56:$D$88</c:f>
              <c:numCache>
                <c:formatCode>General</c:formatCode>
                <c:ptCount val="33"/>
                <c:pt idx="0">
                  <c:v>30</c:v>
                </c:pt>
                <c:pt idx="1">
                  <c:v>40</c:v>
                </c:pt>
                <c:pt idx="2">
                  <c:v>60</c:v>
                </c:pt>
                <c:pt idx="3">
                  <c:v>65</c:v>
                </c:pt>
                <c:pt idx="4">
                  <c:v>85</c:v>
                </c:pt>
                <c:pt idx="5">
                  <c:v>100</c:v>
                </c:pt>
                <c:pt idx="6">
                  <c:v>110</c:v>
                </c:pt>
                <c:pt idx="7">
                  <c:v>130</c:v>
                </c:pt>
                <c:pt idx="8">
                  <c:v>145</c:v>
                </c:pt>
                <c:pt idx="9">
                  <c:v>160</c:v>
                </c:pt>
                <c:pt idx="10">
                  <c:v>185</c:v>
                </c:pt>
                <c:pt idx="11">
                  <c:v>200</c:v>
                </c:pt>
                <c:pt idx="12">
                  <c:v>220</c:v>
                </c:pt>
                <c:pt idx="13">
                  <c:v>230</c:v>
                </c:pt>
                <c:pt idx="14">
                  <c:v>230</c:v>
                </c:pt>
                <c:pt idx="15">
                  <c:v>245</c:v>
                </c:pt>
                <c:pt idx="16">
                  <c:v>255</c:v>
                </c:pt>
                <c:pt idx="17">
                  <c:v>295</c:v>
                </c:pt>
                <c:pt idx="18">
                  <c:v>310</c:v>
                </c:pt>
                <c:pt idx="19">
                  <c:v>315</c:v>
                </c:pt>
                <c:pt idx="20">
                  <c:v>330</c:v>
                </c:pt>
                <c:pt idx="21">
                  <c:v>355</c:v>
                </c:pt>
                <c:pt idx="22">
                  <c:v>370</c:v>
                </c:pt>
                <c:pt idx="23">
                  <c:v>380</c:v>
                </c:pt>
                <c:pt idx="24">
                  <c:v>400</c:v>
                </c:pt>
                <c:pt idx="25">
                  <c:v>380</c:v>
                </c:pt>
                <c:pt idx="26">
                  <c:v>390</c:v>
                </c:pt>
                <c:pt idx="27">
                  <c:v>415</c:v>
                </c:pt>
                <c:pt idx="28">
                  <c:v>390</c:v>
                </c:pt>
                <c:pt idx="29">
                  <c:v>405</c:v>
                </c:pt>
                <c:pt idx="30">
                  <c:v>385</c:v>
                </c:pt>
                <c:pt idx="31">
                  <c:v>355</c:v>
                </c:pt>
                <c:pt idx="32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E-964A-AAD5-74A308A7B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336575"/>
        <c:axId val="922331199"/>
      </c:scatterChart>
      <c:valAx>
        <c:axId val="922336575"/>
        <c:scaling>
          <c:orientation val="minMax"/>
          <c:min val="1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31199"/>
        <c:crosses val="autoZero"/>
        <c:crossBetween val="midCat"/>
      </c:valAx>
      <c:valAx>
        <c:axId val="92233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3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Sheet1!$D$55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562182852143482"/>
                  <c:y val="8.215223097112860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Sheet1!$C$56:$C$80</c:f>
              <c:numCache>
                <c:formatCode>General</c:formatCode>
                <c:ptCount val="25"/>
                <c:pt idx="0">
                  <c:v>122</c:v>
                </c:pt>
                <c:pt idx="1">
                  <c:v>124</c:v>
                </c:pt>
                <c:pt idx="2">
                  <c:v>126</c:v>
                </c:pt>
                <c:pt idx="3">
                  <c:v>128</c:v>
                </c:pt>
                <c:pt idx="4">
                  <c:v>130</c:v>
                </c:pt>
                <c:pt idx="5">
                  <c:v>132</c:v>
                </c:pt>
                <c:pt idx="6">
                  <c:v>134</c:v>
                </c:pt>
                <c:pt idx="7">
                  <c:v>136</c:v>
                </c:pt>
                <c:pt idx="8">
                  <c:v>138</c:v>
                </c:pt>
                <c:pt idx="9">
                  <c:v>140</c:v>
                </c:pt>
                <c:pt idx="10">
                  <c:v>142</c:v>
                </c:pt>
                <c:pt idx="11">
                  <c:v>144</c:v>
                </c:pt>
                <c:pt idx="12">
                  <c:v>146</c:v>
                </c:pt>
                <c:pt idx="13">
                  <c:v>148</c:v>
                </c:pt>
                <c:pt idx="14">
                  <c:v>150</c:v>
                </c:pt>
                <c:pt idx="15">
                  <c:v>152</c:v>
                </c:pt>
                <c:pt idx="16">
                  <c:v>154</c:v>
                </c:pt>
                <c:pt idx="17">
                  <c:v>156</c:v>
                </c:pt>
                <c:pt idx="18">
                  <c:v>158</c:v>
                </c:pt>
                <c:pt idx="19">
                  <c:v>160</c:v>
                </c:pt>
                <c:pt idx="20">
                  <c:v>162</c:v>
                </c:pt>
                <c:pt idx="21">
                  <c:v>164</c:v>
                </c:pt>
                <c:pt idx="22">
                  <c:v>166</c:v>
                </c:pt>
                <c:pt idx="23">
                  <c:v>168</c:v>
                </c:pt>
                <c:pt idx="24">
                  <c:v>170</c:v>
                </c:pt>
              </c:numCache>
            </c:numRef>
          </c:xVal>
          <c:yVal>
            <c:numRef>
              <c:f>Sheet1!$D$56:$D$80</c:f>
              <c:numCache>
                <c:formatCode>General</c:formatCode>
                <c:ptCount val="25"/>
                <c:pt idx="0">
                  <c:v>30</c:v>
                </c:pt>
                <c:pt idx="1">
                  <c:v>40</c:v>
                </c:pt>
                <c:pt idx="2">
                  <c:v>60</c:v>
                </c:pt>
                <c:pt idx="3">
                  <c:v>65</c:v>
                </c:pt>
                <c:pt idx="4">
                  <c:v>85</c:v>
                </c:pt>
                <c:pt idx="5">
                  <c:v>100</c:v>
                </c:pt>
                <c:pt idx="6">
                  <c:v>110</c:v>
                </c:pt>
                <c:pt idx="7">
                  <c:v>130</c:v>
                </c:pt>
                <c:pt idx="8">
                  <c:v>145</c:v>
                </c:pt>
                <c:pt idx="9">
                  <c:v>160</c:v>
                </c:pt>
                <c:pt idx="10">
                  <c:v>185</c:v>
                </c:pt>
                <c:pt idx="11">
                  <c:v>200</c:v>
                </c:pt>
                <c:pt idx="12">
                  <c:v>220</c:v>
                </c:pt>
                <c:pt idx="13">
                  <c:v>230</c:v>
                </c:pt>
                <c:pt idx="14">
                  <c:v>230</c:v>
                </c:pt>
                <c:pt idx="15">
                  <c:v>245</c:v>
                </c:pt>
                <c:pt idx="16">
                  <c:v>255</c:v>
                </c:pt>
                <c:pt idx="17">
                  <c:v>295</c:v>
                </c:pt>
                <c:pt idx="18">
                  <c:v>310</c:v>
                </c:pt>
                <c:pt idx="19">
                  <c:v>315</c:v>
                </c:pt>
                <c:pt idx="20">
                  <c:v>330</c:v>
                </c:pt>
                <c:pt idx="21">
                  <c:v>355</c:v>
                </c:pt>
                <c:pt idx="22">
                  <c:v>370</c:v>
                </c:pt>
                <c:pt idx="23">
                  <c:v>380</c:v>
                </c:pt>
                <c:pt idx="24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C-B840-8418-4A6B6BECB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79199"/>
        <c:axId val="767176063"/>
      </c:scatterChart>
      <c:valAx>
        <c:axId val="767179199"/>
        <c:scaling>
          <c:orientation val="minMax"/>
          <c:min val="1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6063"/>
        <c:crosses val="autoZero"/>
        <c:crossBetween val="midCat"/>
      </c:valAx>
      <c:valAx>
        <c:axId val="7671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7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467475940507437"/>
                  <c:y val="0.488988043161271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Sheet1!$C$80:$C$88</c:f>
              <c:numCache>
                <c:formatCode>General</c:formatCode>
                <c:ptCount val="9"/>
                <c:pt idx="0">
                  <c:v>170</c:v>
                </c:pt>
                <c:pt idx="1">
                  <c:v>172</c:v>
                </c:pt>
                <c:pt idx="2">
                  <c:v>174</c:v>
                </c:pt>
                <c:pt idx="3">
                  <c:v>176</c:v>
                </c:pt>
                <c:pt idx="4">
                  <c:v>178</c:v>
                </c:pt>
                <c:pt idx="5">
                  <c:v>180</c:v>
                </c:pt>
                <c:pt idx="6">
                  <c:v>182</c:v>
                </c:pt>
                <c:pt idx="7">
                  <c:v>184</c:v>
                </c:pt>
                <c:pt idx="8">
                  <c:v>186</c:v>
                </c:pt>
              </c:numCache>
            </c:numRef>
          </c:xVal>
          <c:yVal>
            <c:numRef>
              <c:f>Sheet1!$D$80:$D$88</c:f>
              <c:numCache>
                <c:formatCode>General</c:formatCode>
                <c:ptCount val="9"/>
                <c:pt idx="0">
                  <c:v>400</c:v>
                </c:pt>
                <c:pt idx="1">
                  <c:v>380</c:v>
                </c:pt>
                <c:pt idx="2">
                  <c:v>390</c:v>
                </c:pt>
                <c:pt idx="3">
                  <c:v>415</c:v>
                </c:pt>
                <c:pt idx="4">
                  <c:v>390</c:v>
                </c:pt>
                <c:pt idx="5">
                  <c:v>405</c:v>
                </c:pt>
                <c:pt idx="6">
                  <c:v>385</c:v>
                </c:pt>
                <c:pt idx="7">
                  <c:v>355</c:v>
                </c:pt>
                <c:pt idx="8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9-C946-98A9-DFC13B3D0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054207"/>
        <c:axId val="594060031"/>
      </c:scatterChart>
      <c:valAx>
        <c:axId val="59405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60031"/>
        <c:crosses val="autoZero"/>
        <c:crossBetween val="midCat"/>
      </c:valAx>
      <c:valAx>
        <c:axId val="59406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5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Sheet1!$O$54</c:f>
              <c:strCache>
                <c:ptCount val="1"/>
                <c:pt idx="0">
                  <c:v>Diameter(pixel)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2741542132634"/>
                  <c:y val="5.2996366751300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Sheet1!$N$55:$N$73</c:f>
              <c:numCache>
                <c:formatCode>General</c:formatCode>
                <c:ptCount val="19"/>
                <c:pt idx="0">
                  <c:v>464</c:v>
                </c:pt>
                <c:pt idx="1">
                  <c:v>466</c:v>
                </c:pt>
                <c:pt idx="2">
                  <c:v>468</c:v>
                </c:pt>
                <c:pt idx="3">
                  <c:v>470</c:v>
                </c:pt>
                <c:pt idx="4">
                  <c:v>472</c:v>
                </c:pt>
                <c:pt idx="5">
                  <c:v>474</c:v>
                </c:pt>
                <c:pt idx="6">
                  <c:v>476</c:v>
                </c:pt>
                <c:pt idx="7">
                  <c:v>478</c:v>
                </c:pt>
                <c:pt idx="8">
                  <c:v>480</c:v>
                </c:pt>
                <c:pt idx="9">
                  <c:v>482</c:v>
                </c:pt>
                <c:pt idx="10">
                  <c:v>484</c:v>
                </c:pt>
                <c:pt idx="11">
                  <c:v>486</c:v>
                </c:pt>
                <c:pt idx="12">
                  <c:v>488</c:v>
                </c:pt>
                <c:pt idx="13">
                  <c:v>490</c:v>
                </c:pt>
                <c:pt idx="14">
                  <c:v>492</c:v>
                </c:pt>
                <c:pt idx="15">
                  <c:v>494</c:v>
                </c:pt>
                <c:pt idx="16">
                  <c:v>496</c:v>
                </c:pt>
                <c:pt idx="17">
                  <c:v>498</c:v>
                </c:pt>
                <c:pt idx="18">
                  <c:v>500</c:v>
                </c:pt>
              </c:numCache>
            </c:numRef>
          </c:xVal>
          <c:yVal>
            <c:numRef>
              <c:f>Sheet1!$O$55:$O$73</c:f>
              <c:numCache>
                <c:formatCode>General</c:formatCode>
                <c:ptCount val="19"/>
                <c:pt idx="0">
                  <c:v>5</c:v>
                </c:pt>
                <c:pt idx="1">
                  <c:v>20</c:v>
                </c:pt>
                <c:pt idx="2">
                  <c:v>25</c:v>
                </c:pt>
                <c:pt idx="3">
                  <c:v>40</c:v>
                </c:pt>
                <c:pt idx="4">
                  <c:v>70</c:v>
                </c:pt>
                <c:pt idx="5">
                  <c:v>80</c:v>
                </c:pt>
                <c:pt idx="6">
                  <c:v>120</c:v>
                </c:pt>
                <c:pt idx="7">
                  <c:v>125</c:v>
                </c:pt>
                <c:pt idx="8">
                  <c:v>135</c:v>
                </c:pt>
                <c:pt idx="9">
                  <c:v>145</c:v>
                </c:pt>
                <c:pt idx="10">
                  <c:v>155</c:v>
                </c:pt>
                <c:pt idx="11">
                  <c:v>160</c:v>
                </c:pt>
                <c:pt idx="12">
                  <c:v>170</c:v>
                </c:pt>
                <c:pt idx="13">
                  <c:v>175</c:v>
                </c:pt>
                <c:pt idx="14">
                  <c:v>185</c:v>
                </c:pt>
                <c:pt idx="15">
                  <c:v>185</c:v>
                </c:pt>
                <c:pt idx="16">
                  <c:v>185</c:v>
                </c:pt>
                <c:pt idx="17">
                  <c:v>175</c:v>
                </c:pt>
                <c:pt idx="18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A-EF40-BFC9-08EB93681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532863"/>
        <c:axId val="792162111"/>
      </c:scatterChart>
      <c:valAx>
        <c:axId val="99053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62111"/>
        <c:crosses val="autoZero"/>
        <c:crossBetween val="midCat"/>
      </c:valAx>
      <c:valAx>
        <c:axId val="79216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3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Sheet1!$O$54</c:f>
              <c:strCache>
                <c:ptCount val="1"/>
                <c:pt idx="0">
                  <c:v>Diameter(pixel)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7351093613298343"/>
                  <c:y val="-6.19779819189268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Sheet1!$N$55:$N$69</c:f>
              <c:numCache>
                <c:formatCode>General</c:formatCode>
                <c:ptCount val="15"/>
                <c:pt idx="0">
                  <c:v>464</c:v>
                </c:pt>
                <c:pt idx="1">
                  <c:v>466</c:v>
                </c:pt>
                <c:pt idx="2">
                  <c:v>468</c:v>
                </c:pt>
                <c:pt idx="3">
                  <c:v>470</c:v>
                </c:pt>
                <c:pt idx="4">
                  <c:v>472</c:v>
                </c:pt>
                <c:pt idx="5">
                  <c:v>474</c:v>
                </c:pt>
                <c:pt idx="6">
                  <c:v>476</c:v>
                </c:pt>
                <c:pt idx="7">
                  <c:v>478</c:v>
                </c:pt>
                <c:pt idx="8">
                  <c:v>480</c:v>
                </c:pt>
                <c:pt idx="9">
                  <c:v>482</c:v>
                </c:pt>
                <c:pt idx="10">
                  <c:v>484</c:v>
                </c:pt>
                <c:pt idx="11">
                  <c:v>486</c:v>
                </c:pt>
                <c:pt idx="12">
                  <c:v>488</c:v>
                </c:pt>
                <c:pt idx="13">
                  <c:v>490</c:v>
                </c:pt>
                <c:pt idx="14">
                  <c:v>492</c:v>
                </c:pt>
              </c:numCache>
            </c:numRef>
          </c:xVal>
          <c:yVal>
            <c:numRef>
              <c:f>Sheet1!$O$55:$O$69</c:f>
              <c:numCache>
                <c:formatCode>General</c:formatCode>
                <c:ptCount val="15"/>
                <c:pt idx="0">
                  <c:v>5</c:v>
                </c:pt>
                <c:pt idx="1">
                  <c:v>20</c:v>
                </c:pt>
                <c:pt idx="2">
                  <c:v>25</c:v>
                </c:pt>
                <c:pt idx="3">
                  <c:v>40</c:v>
                </c:pt>
                <c:pt idx="4">
                  <c:v>70</c:v>
                </c:pt>
                <c:pt idx="5">
                  <c:v>80</c:v>
                </c:pt>
                <c:pt idx="6">
                  <c:v>120</c:v>
                </c:pt>
                <c:pt idx="7">
                  <c:v>125</c:v>
                </c:pt>
                <c:pt idx="8">
                  <c:v>135</c:v>
                </c:pt>
                <c:pt idx="9">
                  <c:v>145</c:v>
                </c:pt>
                <c:pt idx="10">
                  <c:v>155</c:v>
                </c:pt>
                <c:pt idx="11">
                  <c:v>160</c:v>
                </c:pt>
                <c:pt idx="12">
                  <c:v>170</c:v>
                </c:pt>
                <c:pt idx="13">
                  <c:v>175</c:v>
                </c:pt>
                <c:pt idx="14">
                  <c:v>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0-8740-8A78-03FEA4074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21663"/>
        <c:axId val="764323455"/>
      </c:scatterChart>
      <c:valAx>
        <c:axId val="76432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23455"/>
        <c:crosses val="autoZero"/>
        <c:crossBetween val="midCat"/>
      </c:valAx>
      <c:valAx>
        <c:axId val="76432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21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 Diameter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Sheet1!$D$98</c:f>
              <c:strCache>
                <c:ptCount val="1"/>
                <c:pt idx="0">
                  <c:v>Diameter(pixel)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67650782019204"/>
                  <c:y val="0.396980486659171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Sheet1!$C$99:$C$136</c:f>
              <c:numCache>
                <c:formatCode>General</c:formatCode>
                <c:ptCount val="38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  <c:pt idx="20">
                  <c:v>120</c:v>
                </c:pt>
                <c:pt idx="21">
                  <c:v>122</c:v>
                </c:pt>
                <c:pt idx="22">
                  <c:v>124</c:v>
                </c:pt>
                <c:pt idx="23">
                  <c:v>126</c:v>
                </c:pt>
                <c:pt idx="24">
                  <c:v>128</c:v>
                </c:pt>
                <c:pt idx="25">
                  <c:v>130</c:v>
                </c:pt>
                <c:pt idx="26">
                  <c:v>132</c:v>
                </c:pt>
                <c:pt idx="27">
                  <c:v>134</c:v>
                </c:pt>
                <c:pt idx="28">
                  <c:v>136</c:v>
                </c:pt>
                <c:pt idx="29">
                  <c:v>138</c:v>
                </c:pt>
                <c:pt idx="30">
                  <c:v>140</c:v>
                </c:pt>
                <c:pt idx="31">
                  <c:v>142</c:v>
                </c:pt>
                <c:pt idx="32">
                  <c:v>144</c:v>
                </c:pt>
                <c:pt idx="33">
                  <c:v>146</c:v>
                </c:pt>
                <c:pt idx="34">
                  <c:v>148</c:v>
                </c:pt>
                <c:pt idx="35">
                  <c:v>150</c:v>
                </c:pt>
                <c:pt idx="36">
                  <c:v>152</c:v>
                </c:pt>
                <c:pt idx="37">
                  <c:v>154</c:v>
                </c:pt>
              </c:numCache>
            </c:numRef>
          </c:xVal>
          <c:yVal>
            <c:numRef>
              <c:f>Sheet1!$D$99:$D$136</c:f>
              <c:numCache>
                <c:formatCode>General</c:formatCode>
                <c:ptCount val="38"/>
                <c:pt idx="0">
                  <c:v>25</c:v>
                </c:pt>
                <c:pt idx="1">
                  <c:v>35</c:v>
                </c:pt>
                <c:pt idx="2">
                  <c:v>60</c:v>
                </c:pt>
                <c:pt idx="3">
                  <c:v>125</c:v>
                </c:pt>
                <c:pt idx="4">
                  <c:v>175</c:v>
                </c:pt>
                <c:pt idx="5">
                  <c:v>190</c:v>
                </c:pt>
                <c:pt idx="6">
                  <c:v>230</c:v>
                </c:pt>
                <c:pt idx="7">
                  <c:v>235</c:v>
                </c:pt>
                <c:pt idx="8">
                  <c:v>280</c:v>
                </c:pt>
                <c:pt idx="9">
                  <c:v>300</c:v>
                </c:pt>
                <c:pt idx="10">
                  <c:v>340</c:v>
                </c:pt>
                <c:pt idx="11">
                  <c:v>340</c:v>
                </c:pt>
                <c:pt idx="12">
                  <c:v>330</c:v>
                </c:pt>
                <c:pt idx="13">
                  <c:v>335</c:v>
                </c:pt>
                <c:pt idx="14">
                  <c:v>335</c:v>
                </c:pt>
                <c:pt idx="15">
                  <c:v>330</c:v>
                </c:pt>
                <c:pt idx="16">
                  <c:v>320</c:v>
                </c:pt>
                <c:pt idx="17">
                  <c:v>325</c:v>
                </c:pt>
                <c:pt idx="18">
                  <c:v>330</c:v>
                </c:pt>
                <c:pt idx="19">
                  <c:v>325</c:v>
                </c:pt>
                <c:pt idx="20">
                  <c:v>330</c:v>
                </c:pt>
                <c:pt idx="21">
                  <c:v>345</c:v>
                </c:pt>
                <c:pt idx="22">
                  <c:v>340</c:v>
                </c:pt>
                <c:pt idx="23">
                  <c:v>350</c:v>
                </c:pt>
                <c:pt idx="24">
                  <c:v>350</c:v>
                </c:pt>
                <c:pt idx="25">
                  <c:v>335</c:v>
                </c:pt>
                <c:pt idx="26">
                  <c:v>330</c:v>
                </c:pt>
                <c:pt idx="27">
                  <c:v>350</c:v>
                </c:pt>
                <c:pt idx="28">
                  <c:v>335</c:v>
                </c:pt>
                <c:pt idx="29">
                  <c:v>340</c:v>
                </c:pt>
                <c:pt idx="30">
                  <c:v>320</c:v>
                </c:pt>
                <c:pt idx="31">
                  <c:v>315</c:v>
                </c:pt>
                <c:pt idx="32">
                  <c:v>320</c:v>
                </c:pt>
                <c:pt idx="33">
                  <c:v>310</c:v>
                </c:pt>
                <c:pt idx="34">
                  <c:v>280</c:v>
                </c:pt>
                <c:pt idx="35">
                  <c:v>285</c:v>
                </c:pt>
                <c:pt idx="36">
                  <c:v>280</c:v>
                </c:pt>
                <c:pt idx="37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D-7642-B14A-B787B9F21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635391"/>
        <c:axId val="583589311"/>
      </c:scatterChart>
      <c:valAx>
        <c:axId val="586635391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89311"/>
        <c:crosses val="autoZero"/>
        <c:crossBetween val="midCat"/>
      </c:valAx>
      <c:valAx>
        <c:axId val="58358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Sheet1!$D$98</c:f>
              <c:strCache>
                <c:ptCount val="1"/>
                <c:pt idx="0">
                  <c:v>Diameter(pixel)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340901137357829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Sheet1!$C$99:$C$111</c:f>
              <c:numCache>
                <c:formatCode>General</c:formatCode>
                <c:ptCount val="13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</c:numCache>
            </c:numRef>
          </c:xVal>
          <c:yVal>
            <c:numRef>
              <c:f>Sheet1!$D$99:$D$111</c:f>
              <c:numCache>
                <c:formatCode>General</c:formatCode>
                <c:ptCount val="13"/>
                <c:pt idx="0">
                  <c:v>25</c:v>
                </c:pt>
                <c:pt idx="1">
                  <c:v>35</c:v>
                </c:pt>
                <c:pt idx="2">
                  <c:v>60</c:v>
                </c:pt>
                <c:pt idx="3">
                  <c:v>125</c:v>
                </c:pt>
                <c:pt idx="4">
                  <c:v>175</c:v>
                </c:pt>
                <c:pt idx="5">
                  <c:v>190</c:v>
                </c:pt>
                <c:pt idx="6">
                  <c:v>230</c:v>
                </c:pt>
                <c:pt idx="7">
                  <c:v>235</c:v>
                </c:pt>
                <c:pt idx="8">
                  <c:v>280</c:v>
                </c:pt>
                <c:pt idx="9">
                  <c:v>300</c:v>
                </c:pt>
                <c:pt idx="10">
                  <c:v>340</c:v>
                </c:pt>
                <c:pt idx="11">
                  <c:v>340</c:v>
                </c:pt>
                <c:pt idx="12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E-B147-87CB-482F6AF6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33119"/>
        <c:axId val="586655359"/>
      </c:scatterChart>
      <c:valAx>
        <c:axId val="990133119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55359"/>
        <c:crosses val="autoZero"/>
        <c:crossBetween val="midCat"/>
      </c:valAx>
      <c:valAx>
        <c:axId val="5866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3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935695538057743E-2"/>
                  <c:y val="0.39835593467483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Sheet1!$C$126:$C$136</c:f>
              <c:numCache>
                <c:formatCode>General</c:formatCode>
                <c:ptCount val="11"/>
                <c:pt idx="0">
                  <c:v>134</c:v>
                </c:pt>
                <c:pt idx="1">
                  <c:v>136</c:v>
                </c:pt>
                <c:pt idx="2">
                  <c:v>138</c:v>
                </c:pt>
                <c:pt idx="3">
                  <c:v>140</c:v>
                </c:pt>
                <c:pt idx="4">
                  <c:v>142</c:v>
                </c:pt>
                <c:pt idx="5">
                  <c:v>144</c:v>
                </c:pt>
                <c:pt idx="6">
                  <c:v>146</c:v>
                </c:pt>
                <c:pt idx="7">
                  <c:v>148</c:v>
                </c:pt>
                <c:pt idx="8">
                  <c:v>150</c:v>
                </c:pt>
                <c:pt idx="9">
                  <c:v>152</c:v>
                </c:pt>
                <c:pt idx="10">
                  <c:v>154</c:v>
                </c:pt>
              </c:numCache>
            </c:numRef>
          </c:xVal>
          <c:yVal>
            <c:numRef>
              <c:f>Sheet1!$D$126:$D$136</c:f>
              <c:numCache>
                <c:formatCode>General</c:formatCode>
                <c:ptCount val="11"/>
                <c:pt idx="0">
                  <c:v>350</c:v>
                </c:pt>
                <c:pt idx="1">
                  <c:v>335</c:v>
                </c:pt>
                <c:pt idx="2">
                  <c:v>340</c:v>
                </c:pt>
                <c:pt idx="3">
                  <c:v>320</c:v>
                </c:pt>
                <c:pt idx="4">
                  <c:v>315</c:v>
                </c:pt>
                <c:pt idx="5">
                  <c:v>320</c:v>
                </c:pt>
                <c:pt idx="6">
                  <c:v>310</c:v>
                </c:pt>
                <c:pt idx="7">
                  <c:v>280</c:v>
                </c:pt>
                <c:pt idx="8">
                  <c:v>285</c:v>
                </c:pt>
                <c:pt idx="9">
                  <c:v>280</c:v>
                </c:pt>
                <c:pt idx="10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1-744F-B04D-EFCDB716E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72863"/>
        <c:axId val="767137471"/>
      </c:scatterChart>
      <c:valAx>
        <c:axId val="57697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37471"/>
        <c:crosses val="autoZero"/>
        <c:crossBetween val="midCat"/>
      </c:valAx>
      <c:valAx>
        <c:axId val="7671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7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Sheet1!$O$97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6479899387576555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Sheet1!$N$98:$N$126</c:f>
              <c:numCache>
                <c:formatCode>General</c:formatCode>
                <c:ptCount val="29"/>
                <c:pt idx="0">
                  <c:v>238</c:v>
                </c:pt>
                <c:pt idx="1">
                  <c:v>240</c:v>
                </c:pt>
                <c:pt idx="2">
                  <c:v>242</c:v>
                </c:pt>
                <c:pt idx="3">
                  <c:v>244</c:v>
                </c:pt>
                <c:pt idx="4">
                  <c:v>246</c:v>
                </c:pt>
                <c:pt idx="5">
                  <c:v>248</c:v>
                </c:pt>
                <c:pt idx="6">
                  <c:v>250</c:v>
                </c:pt>
                <c:pt idx="7">
                  <c:v>252</c:v>
                </c:pt>
                <c:pt idx="8">
                  <c:v>254</c:v>
                </c:pt>
                <c:pt idx="9">
                  <c:v>256</c:v>
                </c:pt>
                <c:pt idx="10">
                  <c:v>258</c:v>
                </c:pt>
                <c:pt idx="11">
                  <c:v>260</c:v>
                </c:pt>
                <c:pt idx="12">
                  <c:v>262</c:v>
                </c:pt>
                <c:pt idx="13">
                  <c:v>264</c:v>
                </c:pt>
                <c:pt idx="14">
                  <c:v>266</c:v>
                </c:pt>
                <c:pt idx="15">
                  <c:v>268</c:v>
                </c:pt>
                <c:pt idx="16">
                  <c:v>270</c:v>
                </c:pt>
                <c:pt idx="17">
                  <c:v>272</c:v>
                </c:pt>
                <c:pt idx="18">
                  <c:v>274</c:v>
                </c:pt>
                <c:pt idx="19">
                  <c:v>276</c:v>
                </c:pt>
                <c:pt idx="20">
                  <c:v>278</c:v>
                </c:pt>
                <c:pt idx="21">
                  <c:v>280</c:v>
                </c:pt>
                <c:pt idx="22">
                  <c:v>282</c:v>
                </c:pt>
                <c:pt idx="23">
                  <c:v>284</c:v>
                </c:pt>
                <c:pt idx="24">
                  <c:v>286</c:v>
                </c:pt>
                <c:pt idx="25">
                  <c:v>288</c:v>
                </c:pt>
                <c:pt idx="26">
                  <c:v>290</c:v>
                </c:pt>
                <c:pt idx="27">
                  <c:v>292</c:v>
                </c:pt>
                <c:pt idx="28">
                  <c:v>294</c:v>
                </c:pt>
              </c:numCache>
            </c:numRef>
          </c:xVal>
          <c:yVal>
            <c:numRef>
              <c:f>Sheet1!$O$98:$O$126</c:f>
              <c:numCache>
                <c:formatCode>General</c:formatCode>
                <c:ptCount val="29"/>
                <c:pt idx="0">
                  <c:v>30</c:v>
                </c:pt>
                <c:pt idx="1">
                  <c:v>40</c:v>
                </c:pt>
                <c:pt idx="2">
                  <c:v>65</c:v>
                </c:pt>
                <c:pt idx="3">
                  <c:v>130</c:v>
                </c:pt>
                <c:pt idx="4">
                  <c:v>225</c:v>
                </c:pt>
                <c:pt idx="5">
                  <c:v>250</c:v>
                </c:pt>
                <c:pt idx="6">
                  <c:v>250</c:v>
                </c:pt>
                <c:pt idx="7">
                  <c:v>290</c:v>
                </c:pt>
                <c:pt idx="8">
                  <c:v>290</c:v>
                </c:pt>
                <c:pt idx="9">
                  <c:v>290</c:v>
                </c:pt>
                <c:pt idx="10">
                  <c:v>300</c:v>
                </c:pt>
                <c:pt idx="11">
                  <c:v>290</c:v>
                </c:pt>
                <c:pt idx="12">
                  <c:v>300</c:v>
                </c:pt>
                <c:pt idx="13">
                  <c:v>290</c:v>
                </c:pt>
                <c:pt idx="14">
                  <c:v>310</c:v>
                </c:pt>
                <c:pt idx="15">
                  <c:v>320</c:v>
                </c:pt>
                <c:pt idx="16">
                  <c:v>330</c:v>
                </c:pt>
                <c:pt idx="17">
                  <c:v>330</c:v>
                </c:pt>
                <c:pt idx="18">
                  <c:v>330</c:v>
                </c:pt>
                <c:pt idx="19">
                  <c:v>345</c:v>
                </c:pt>
                <c:pt idx="20">
                  <c:v>335</c:v>
                </c:pt>
                <c:pt idx="21">
                  <c:v>335</c:v>
                </c:pt>
                <c:pt idx="22">
                  <c:v>340</c:v>
                </c:pt>
                <c:pt idx="23">
                  <c:v>340</c:v>
                </c:pt>
                <c:pt idx="24">
                  <c:v>345</c:v>
                </c:pt>
                <c:pt idx="25">
                  <c:v>350</c:v>
                </c:pt>
                <c:pt idx="26">
                  <c:v>345</c:v>
                </c:pt>
                <c:pt idx="27">
                  <c:v>340</c:v>
                </c:pt>
                <c:pt idx="28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4-DA42-A913-63D0773D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588863"/>
        <c:axId val="581524927"/>
      </c:scatterChart>
      <c:valAx>
        <c:axId val="583588863"/>
        <c:scaling>
          <c:orientation val="minMax"/>
          <c:min val="2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524927"/>
        <c:crosses val="autoZero"/>
        <c:crossBetween val="midCat"/>
      </c:valAx>
      <c:valAx>
        <c:axId val="58152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8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Sheet1!$O$97</c:f>
              <c:strCache>
                <c:ptCount val="1"/>
                <c:pt idx="0">
                  <c:v>Diameter 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11067366579177"/>
                  <c:y val="-8.12438028579760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Sheet1!$N$98:$N$103</c:f>
              <c:numCache>
                <c:formatCode>General</c:formatCode>
                <c:ptCount val="6"/>
                <c:pt idx="0">
                  <c:v>238</c:v>
                </c:pt>
                <c:pt idx="1">
                  <c:v>240</c:v>
                </c:pt>
                <c:pt idx="2">
                  <c:v>242</c:v>
                </c:pt>
                <c:pt idx="3">
                  <c:v>244</c:v>
                </c:pt>
                <c:pt idx="4">
                  <c:v>246</c:v>
                </c:pt>
                <c:pt idx="5">
                  <c:v>248</c:v>
                </c:pt>
              </c:numCache>
            </c:numRef>
          </c:xVal>
          <c:yVal>
            <c:numRef>
              <c:f>Sheet1!$O$98:$O$103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65</c:v>
                </c:pt>
                <c:pt idx="3">
                  <c:v>130</c:v>
                </c:pt>
                <c:pt idx="4">
                  <c:v>225</c:v>
                </c:pt>
                <c:pt idx="5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CC-734E-B82E-C2A15BE4C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072639"/>
        <c:axId val="569069503"/>
      </c:scatterChart>
      <c:valAx>
        <c:axId val="56907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69503"/>
        <c:crosses val="autoZero"/>
        <c:crossBetween val="midCat"/>
      </c:valAx>
      <c:valAx>
        <c:axId val="5690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7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vs. Diameter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Sheet1!$Z$97</c:f>
              <c:strCache>
                <c:ptCount val="1"/>
                <c:pt idx="0">
                  <c:v>Diameter(pixel)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8.0019247594050741E-2"/>
                  <c:y val="0.451489136774569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Sheet1!$Y$98:$Y$135</c:f>
              <c:numCache>
                <c:formatCode>General</c:formatCode>
                <c:ptCount val="38"/>
                <c:pt idx="0">
                  <c:v>458</c:v>
                </c:pt>
                <c:pt idx="1">
                  <c:v>460</c:v>
                </c:pt>
                <c:pt idx="2">
                  <c:v>462</c:v>
                </c:pt>
                <c:pt idx="3">
                  <c:v>464</c:v>
                </c:pt>
                <c:pt idx="4">
                  <c:v>466</c:v>
                </c:pt>
                <c:pt idx="5">
                  <c:v>468</c:v>
                </c:pt>
                <c:pt idx="6">
                  <c:v>470</c:v>
                </c:pt>
                <c:pt idx="7">
                  <c:v>472</c:v>
                </c:pt>
                <c:pt idx="8">
                  <c:v>474</c:v>
                </c:pt>
                <c:pt idx="9">
                  <c:v>476</c:v>
                </c:pt>
                <c:pt idx="10">
                  <c:v>478</c:v>
                </c:pt>
                <c:pt idx="11">
                  <c:v>480</c:v>
                </c:pt>
                <c:pt idx="12">
                  <c:v>482</c:v>
                </c:pt>
                <c:pt idx="13">
                  <c:v>484</c:v>
                </c:pt>
                <c:pt idx="14">
                  <c:v>486</c:v>
                </c:pt>
                <c:pt idx="15">
                  <c:v>488</c:v>
                </c:pt>
                <c:pt idx="16">
                  <c:v>490</c:v>
                </c:pt>
                <c:pt idx="17">
                  <c:v>492</c:v>
                </c:pt>
                <c:pt idx="18">
                  <c:v>494</c:v>
                </c:pt>
                <c:pt idx="19">
                  <c:v>496</c:v>
                </c:pt>
                <c:pt idx="20">
                  <c:v>498</c:v>
                </c:pt>
                <c:pt idx="21">
                  <c:v>500</c:v>
                </c:pt>
                <c:pt idx="22">
                  <c:v>502</c:v>
                </c:pt>
                <c:pt idx="23">
                  <c:v>504</c:v>
                </c:pt>
                <c:pt idx="24">
                  <c:v>506</c:v>
                </c:pt>
                <c:pt idx="25">
                  <c:v>508</c:v>
                </c:pt>
                <c:pt idx="26">
                  <c:v>510</c:v>
                </c:pt>
                <c:pt idx="27">
                  <c:v>512</c:v>
                </c:pt>
                <c:pt idx="28">
                  <c:v>514</c:v>
                </c:pt>
                <c:pt idx="29">
                  <c:v>516</c:v>
                </c:pt>
                <c:pt idx="30">
                  <c:v>518</c:v>
                </c:pt>
                <c:pt idx="31">
                  <c:v>520</c:v>
                </c:pt>
                <c:pt idx="32">
                  <c:v>522</c:v>
                </c:pt>
                <c:pt idx="33">
                  <c:v>524</c:v>
                </c:pt>
                <c:pt idx="34">
                  <c:v>526</c:v>
                </c:pt>
                <c:pt idx="35">
                  <c:v>528</c:v>
                </c:pt>
                <c:pt idx="36">
                  <c:v>530</c:v>
                </c:pt>
                <c:pt idx="37">
                  <c:v>532</c:v>
                </c:pt>
              </c:numCache>
            </c:numRef>
          </c:xVal>
          <c:yVal>
            <c:numRef>
              <c:f>Sheet1!$Z$98:$Z$135</c:f>
              <c:numCache>
                <c:formatCode>General</c:formatCode>
                <c:ptCount val="38"/>
                <c:pt idx="0">
                  <c:v>15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60</c:v>
                </c:pt>
                <c:pt idx="6">
                  <c:v>80</c:v>
                </c:pt>
                <c:pt idx="7">
                  <c:v>75</c:v>
                </c:pt>
                <c:pt idx="8">
                  <c:v>80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65</c:v>
                </c:pt>
                <c:pt idx="13">
                  <c:v>65</c:v>
                </c:pt>
                <c:pt idx="14">
                  <c:v>75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80</c:v>
                </c:pt>
                <c:pt idx="19">
                  <c:v>85</c:v>
                </c:pt>
                <c:pt idx="20">
                  <c:v>70</c:v>
                </c:pt>
                <c:pt idx="21">
                  <c:v>70</c:v>
                </c:pt>
                <c:pt idx="22">
                  <c:v>80</c:v>
                </c:pt>
                <c:pt idx="23">
                  <c:v>90</c:v>
                </c:pt>
                <c:pt idx="24">
                  <c:v>85</c:v>
                </c:pt>
                <c:pt idx="25">
                  <c:v>80</c:v>
                </c:pt>
                <c:pt idx="26">
                  <c:v>80</c:v>
                </c:pt>
                <c:pt idx="27">
                  <c:v>85</c:v>
                </c:pt>
                <c:pt idx="28">
                  <c:v>80</c:v>
                </c:pt>
                <c:pt idx="29">
                  <c:v>75</c:v>
                </c:pt>
                <c:pt idx="30">
                  <c:v>70</c:v>
                </c:pt>
                <c:pt idx="31">
                  <c:v>80</c:v>
                </c:pt>
                <c:pt idx="32">
                  <c:v>80</c:v>
                </c:pt>
                <c:pt idx="33">
                  <c:v>70</c:v>
                </c:pt>
                <c:pt idx="34">
                  <c:v>70</c:v>
                </c:pt>
                <c:pt idx="35">
                  <c:v>75</c:v>
                </c:pt>
                <c:pt idx="36">
                  <c:v>75</c:v>
                </c:pt>
                <c:pt idx="37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0-7E43-98A9-1FBB38A9B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076671"/>
        <c:axId val="569067711"/>
      </c:scatterChart>
      <c:valAx>
        <c:axId val="56907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67711"/>
        <c:crosses val="autoZero"/>
        <c:crossBetween val="midCat"/>
      </c:valAx>
      <c:valAx>
        <c:axId val="56906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07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Sheet1!$Z$97</c:f>
              <c:strCache>
                <c:ptCount val="1"/>
                <c:pt idx="0">
                  <c:v>Diameter(pixel)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441951006124234"/>
                  <c:y val="-4.3548775153105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Sheet1!$Y$98:$Y$105</c:f>
              <c:numCache>
                <c:formatCode>General</c:formatCode>
                <c:ptCount val="8"/>
                <c:pt idx="0">
                  <c:v>458</c:v>
                </c:pt>
                <c:pt idx="1">
                  <c:v>460</c:v>
                </c:pt>
                <c:pt idx="2">
                  <c:v>462</c:v>
                </c:pt>
                <c:pt idx="3">
                  <c:v>464</c:v>
                </c:pt>
                <c:pt idx="4">
                  <c:v>466</c:v>
                </c:pt>
                <c:pt idx="5">
                  <c:v>468</c:v>
                </c:pt>
                <c:pt idx="6">
                  <c:v>470</c:v>
                </c:pt>
                <c:pt idx="7">
                  <c:v>472</c:v>
                </c:pt>
              </c:numCache>
            </c:numRef>
          </c:xVal>
          <c:yVal>
            <c:numRef>
              <c:f>Sheet1!$Z$98:$Z$105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60</c:v>
                </c:pt>
                <c:pt idx="6">
                  <c:v>80</c:v>
                </c:pt>
                <c:pt idx="7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69-C94A-9979-35AC1E338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136831"/>
        <c:axId val="569138175"/>
      </c:scatterChart>
      <c:valAx>
        <c:axId val="56913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38175"/>
        <c:crosses val="autoZero"/>
        <c:crossBetween val="midCat"/>
      </c:valAx>
      <c:valAx>
        <c:axId val="5691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3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Diameter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122222222222223"/>
                  <c:y val="-0.12378280839895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Sheet1!$C$11:$C$49</c:f>
              <c:numCache>
                <c:formatCode>General</c:formatCode>
                <c:ptCount val="39"/>
                <c:pt idx="0">
                  <c:v>0</c:v>
                </c:pt>
                <c:pt idx="1">
                  <c:v>56</c:v>
                </c:pt>
                <c:pt idx="2">
                  <c:v>58</c:v>
                </c:pt>
                <c:pt idx="3">
                  <c:v>60</c:v>
                </c:pt>
                <c:pt idx="4">
                  <c:v>62</c:v>
                </c:pt>
                <c:pt idx="5">
                  <c:v>64</c:v>
                </c:pt>
                <c:pt idx="6">
                  <c:v>66</c:v>
                </c:pt>
                <c:pt idx="7">
                  <c:v>68</c:v>
                </c:pt>
                <c:pt idx="8">
                  <c:v>70</c:v>
                </c:pt>
                <c:pt idx="9">
                  <c:v>72</c:v>
                </c:pt>
                <c:pt idx="10">
                  <c:v>74</c:v>
                </c:pt>
                <c:pt idx="11">
                  <c:v>76</c:v>
                </c:pt>
                <c:pt idx="12">
                  <c:v>78</c:v>
                </c:pt>
                <c:pt idx="13">
                  <c:v>80</c:v>
                </c:pt>
                <c:pt idx="14">
                  <c:v>82</c:v>
                </c:pt>
                <c:pt idx="15">
                  <c:v>84</c:v>
                </c:pt>
                <c:pt idx="16">
                  <c:v>86</c:v>
                </c:pt>
                <c:pt idx="17">
                  <c:v>88</c:v>
                </c:pt>
                <c:pt idx="18">
                  <c:v>90</c:v>
                </c:pt>
                <c:pt idx="19">
                  <c:v>92</c:v>
                </c:pt>
                <c:pt idx="20">
                  <c:v>94</c:v>
                </c:pt>
                <c:pt idx="21">
                  <c:v>96</c:v>
                </c:pt>
                <c:pt idx="22">
                  <c:v>98</c:v>
                </c:pt>
                <c:pt idx="23">
                  <c:v>100</c:v>
                </c:pt>
                <c:pt idx="24">
                  <c:v>102</c:v>
                </c:pt>
                <c:pt idx="25">
                  <c:v>104</c:v>
                </c:pt>
                <c:pt idx="26">
                  <c:v>106</c:v>
                </c:pt>
                <c:pt idx="27">
                  <c:v>108</c:v>
                </c:pt>
                <c:pt idx="28">
                  <c:v>110</c:v>
                </c:pt>
                <c:pt idx="29">
                  <c:v>112</c:v>
                </c:pt>
                <c:pt idx="30">
                  <c:v>114</c:v>
                </c:pt>
                <c:pt idx="31">
                  <c:v>116</c:v>
                </c:pt>
                <c:pt idx="32">
                  <c:v>118</c:v>
                </c:pt>
                <c:pt idx="33">
                  <c:v>120</c:v>
                </c:pt>
                <c:pt idx="34">
                  <c:v>122</c:v>
                </c:pt>
                <c:pt idx="35">
                  <c:v>124</c:v>
                </c:pt>
                <c:pt idx="36">
                  <c:v>126</c:v>
                </c:pt>
                <c:pt idx="37">
                  <c:v>128</c:v>
                </c:pt>
                <c:pt idx="38">
                  <c:v>130</c:v>
                </c:pt>
              </c:numCache>
            </c:numRef>
          </c:xVal>
          <c:yVal>
            <c:numRef>
              <c:f>Sheet1!$D$11:$D$49</c:f>
              <c:numCache>
                <c:formatCode>General</c:formatCode>
                <c:ptCount val="39"/>
                <c:pt idx="0">
                  <c:v>0</c:v>
                </c:pt>
                <c:pt idx="1">
                  <c:v>35</c:v>
                </c:pt>
                <c:pt idx="2">
                  <c:v>65</c:v>
                </c:pt>
                <c:pt idx="3">
                  <c:v>100</c:v>
                </c:pt>
                <c:pt idx="4">
                  <c:v>130</c:v>
                </c:pt>
                <c:pt idx="5">
                  <c:v>135</c:v>
                </c:pt>
                <c:pt idx="6">
                  <c:v>145</c:v>
                </c:pt>
                <c:pt idx="7">
                  <c:v>215</c:v>
                </c:pt>
                <c:pt idx="8">
                  <c:v>275</c:v>
                </c:pt>
                <c:pt idx="9">
                  <c:v>285</c:v>
                </c:pt>
                <c:pt idx="10">
                  <c:v>300</c:v>
                </c:pt>
                <c:pt idx="11">
                  <c:v>300</c:v>
                </c:pt>
                <c:pt idx="12">
                  <c:v>315</c:v>
                </c:pt>
                <c:pt idx="13">
                  <c:v>335</c:v>
                </c:pt>
                <c:pt idx="14">
                  <c:v>345</c:v>
                </c:pt>
                <c:pt idx="15">
                  <c:v>355</c:v>
                </c:pt>
                <c:pt idx="16">
                  <c:v>355</c:v>
                </c:pt>
                <c:pt idx="17">
                  <c:v>390</c:v>
                </c:pt>
                <c:pt idx="18">
                  <c:v>390</c:v>
                </c:pt>
                <c:pt idx="19">
                  <c:v>370</c:v>
                </c:pt>
                <c:pt idx="20">
                  <c:v>345</c:v>
                </c:pt>
                <c:pt idx="21">
                  <c:v>360</c:v>
                </c:pt>
                <c:pt idx="22">
                  <c:v>310</c:v>
                </c:pt>
                <c:pt idx="23">
                  <c:v>315</c:v>
                </c:pt>
                <c:pt idx="24">
                  <c:v>285</c:v>
                </c:pt>
                <c:pt idx="25">
                  <c:v>230</c:v>
                </c:pt>
                <c:pt idx="26">
                  <c:v>205</c:v>
                </c:pt>
                <c:pt idx="27">
                  <c:v>190</c:v>
                </c:pt>
                <c:pt idx="28">
                  <c:v>210</c:v>
                </c:pt>
                <c:pt idx="29">
                  <c:v>220</c:v>
                </c:pt>
                <c:pt idx="30">
                  <c:v>220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180</c:v>
                </c:pt>
                <c:pt idx="36">
                  <c:v>180</c:v>
                </c:pt>
                <c:pt idx="37">
                  <c:v>160</c:v>
                </c:pt>
                <c:pt idx="38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3-4545-AE36-62DCBFADB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832255"/>
        <c:axId val="946831359"/>
      </c:scatterChart>
      <c:valAx>
        <c:axId val="94683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31359"/>
        <c:crosses val="autoZero"/>
        <c:crossBetween val="midCat"/>
      </c:valAx>
      <c:valAx>
        <c:axId val="9468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3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4965594972754832E-2"/>
                  <c:y val="-8.57220040678970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Sheet1!$N$24:$N$44</c:f>
              <c:numCache>
                <c:formatCode>General</c:formatCode>
                <c:ptCount val="21"/>
                <c:pt idx="0">
                  <c:v>606</c:v>
                </c:pt>
                <c:pt idx="1">
                  <c:v>608</c:v>
                </c:pt>
                <c:pt idx="2">
                  <c:v>610</c:v>
                </c:pt>
                <c:pt idx="3">
                  <c:v>612</c:v>
                </c:pt>
                <c:pt idx="4">
                  <c:v>614</c:v>
                </c:pt>
                <c:pt idx="5">
                  <c:v>616</c:v>
                </c:pt>
                <c:pt idx="6">
                  <c:v>618</c:v>
                </c:pt>
                <c:pt idx="7">
                  <c:v>620</c:v>
                </c:pt>
                <c:pt idx="8">
                  <c:v>622</c:v>
                </c:pt>
                <c:pt idx="9">
                  <c:v>624</c:v>
                </c:pt>
                <c:pt idx="10">
                  <c:v>626</c:v>
                </c:pt>
                <c:pt idx="11">
                  <c:v>628</c:v>
                </c:pt>
                <c:pt idx="12">
                  <c:v>630</c:v>
                </c:pt>
                <c:pt idx="13">
                  <c:v>632</c:v>
                </c:pt>
                <c:pt idx="14">
                  <c:v>634</c:v>
                </c:pt>
                <c:pt idx="15">
                  <c:v>636</c:v>
                </c:pt>
                <c:pt idx="16">
                  <c:v>638</c:v>
                </c:pt>
                <c:pt idx="17">
                  <c:v>640</c:v>
                </c:pt>
                <c:pt idx="18">
                  <c:v>642</c:v>
                </c:pt>
                <c:pt idx="19">
                  <c:v>644</c:v>
                </c:pt>
                <c:pt idx="20">
                  <c:v>646</c:v>
                </c:pt>
              </c:numCache>
            </c:numRef>
          </c:xVal>
          <c:yVal>
            <c:numRef>
              <c:f>Sheet1!$O$24:$O$44</c:f>
              <c:numCache>
                <c:formatCode>General</c:formatCode>
                <c:ptCount val="21"/>
                <c:pt idx="0">
                  <c:v>170</c:v>
                </c:pt>
                <c:pt idx="1">
                  <c:v>170</c:v>
                </c:pt>
                <c:pt idx="2">
                  <c:v>180</c:v>
                </c:pt>
                <c:pt idx="3">
                  <c:v>180</c:v>
                </c:pt>
                <c:pt idx="4">
                  <c:v>175</c:v>
                </c:pt>
                <c:pt idx="5">
                  <c:v>180</c:v>
                </c:pt>
                <c:pt idx="6">
                  <c:v>190</c:v>
                </c:pt>
                <c:pt idx="7">
                  <c:v>180</c:v>
                </c:pt>
                <c:pt idx="8">
                  <c:v>200</c:v>
                </c:pt>
                <c:pt idx="9">
                  <c:v>190</c:v>
                </c:pt>
                <c:pt idx="10">
                  <c:v>195</c:v>
                </c:pt>
                <c:pt idx="11">
                  <c:v>200</c:v>
                </c:pt>
                <c:pt idx="12">
                  <c:v>195</c:v>
                </c:pt>
                <c:pt idx="13">
                  <c:v>195</c:v>
                </c:pt>
                <c:pt idx="14">
                  <c:v>200</c:v>
                </c:pt>
                <c:pt idx="15">
                  <c:v>205</c:v>
                </c:pt>
                <c:pt idx="16">
                  <c:v>205</c:v>
                </c:pt>
                <c:pt idx="17">
                  <c:v>200</c:v>
                </c:pt>
                <c:pt idx="18">
                  <c:v>190</c:v>
                </c:pt>
                <c:pt idx="19">
                  <c:v>210</c:v>
                </c:pt>
                <c:pt idx="20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5-B840-92A3-C746310EA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29279"/>
        <c:axId val="407377151"/>
      </c:scatterChart>
      <c:valAx>
        <c:axId val="76432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77151"/>
        <c:crosses val="autoZero"/>
        <c:crossBetween val="midCat"/>
      </c:valAx>
      <c:valAx>
        <c:axId val="4073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2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081802274715659E-3"/>
                  <c:y val="-0.26093285214348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Sheet1!$Y$32:$Y$54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</c:numCache>
            </c:numRef>
          </c:xVal>
          <c:yVal>
            <c:numRef>
              <c:f>Sheet1!$Z$32:$Z$54</c:f>
              <c:numCache>
                <c:formatCode>General</c:formatCode>
                <c:ptCount val="23"/>
                <c:pt idx="0">
                  <c:v>225</c:v>
                </c:pt>
                <c:pt idx="1">
                  <c:v>205</c:v>
                </c:pt>
                <c:pt idx="2">
                  <c:v>225</c:v>
                </c:pt>
                <c:pt idx="3">
                  <c:v>210</c:v>
                </c:pt>
                <c:pt idx="4">
                  <c:v>230</c:v>
                </c:pt>
                <c:pt idx="5">
                  <c:v>225</c:v>
                </c:pt>
                <c:pt idx="6">
                  <c:v>210</c:v>
                </c:pt>
                <c:pt idx="7">
                  <c:v>195</c:v>
                </c:pt>
                <c:pt idx="8">
                  <c:v>200</c:v>
                </c:pt>
                <c:pt idx="9">
                  <c:v>195</c:v>
                </c:pt>
                <c:pt idx="10">
                  <c:v>205</c:v>
                </c:pt>
                <c:pt idx="11">
                  <c:v>220</c:v>
                </c:pt>
                <c:pt idx="12">
                  <c:v>210</c:v>
                </c:pt>
                <c:pt idx="13">
                  <c:v>200</c:v>
                </c:pt>
                <c:pt idx="14">
                  <c:v>220</c:v>
                </c:pt>
                <c:pt idx="15">
                  <c:v>210</c:v>
                </c:pt>
                <c:pt idx="16">
                  <c:v>205</c:v>
                </c:pt>
                <c:pt idx="17">
                  <c:v>220</c:v>
                </c:pt>
                <c:pt idx="18">
                  <c:v>215</c:v>
                </c:pt>
                <c:pt idx="19">
                  <c:v>220</c:v>
                </c:pt>
                <c:pt idx="20">
                  <c:v>215</c:v>
                </c:pt>
                <c:pt idx="21">
                  <c:v>220</c:v>
                </c:pt>
                <c:pt idx="22">
                  <c:v>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2-FD48-92DF-5420DFFC9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391551"/>
        <c:axId val="389225919"/>
      </c:scatterChart>
      <c:valAx>
        <c:axId val="33639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5919"/>
        <c:crosses val="autoZero"/>
        <c:crossBetween val="midCat"/>
      </c:valAx>
      <c:valAx>
        <c:axId val="38922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9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930708661417324E-2"/>
                  <c:y val="0.398989898989899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Sheet2!$C$2:$C$20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</c:numCache>
            </c:numRef>
          </c:xVal>
          <c:yVal>
            <c:numRef>
              <c:f>Sheet2!$D$2:$D$20</c:f>
              <c:numCache>
                <c:formatCode>General</c:formatCode>
                <c:ptCount val="19"/>
                <c:pt idx="0">
                  <c:v>120</c:v>
                </c:pt>
                <c:pt idx="1">
                  <c:v>155</c:v>
                </c:pt>
                <c:pt idx="2">
                  <c:v>195</c:v>
                </c:pt>
                <c:pt idx="3">
                  <c:v>230</c:v>
                </c:pt>
                <c:pt idx="4">
                  <c:v>235</c:v>
                </c:pt>
                <c:pt idx="5">
                  <c:v>260</c:v>
                </c:pt>
                <c:pt idx="6">
                  <c:v>275</c:v>
                </c:pt>
                <c:pt idx="7">
                  <c:v>305</c:v>
                </c:pt>
                <c:pt idx="8">
                  <c:v>300</c:v>
                </c:pt>
                <c:pt idx="9">
                  <c:v>330</c:v>
                </c:pt>
                <c:pt idx="10">
                  <c:v>330</c:v>
                </c:pt>
                <c:pt idx="11">
                  <c:v>330</c:v>
                </c:pt>
                <c:pt idx="12">
                  <c:v>350</c:v>
                </c:pt>
                <c:pt idx="13">
                  <c:v>355</c:v>
                </c:pt>
                <c:pt idx="14">
                  <c:v>365</c:v>
                </c:pt>
                <c:pt idx="15">
                  <c:v>365</c:v>
                </c:pt>
                <c:pt idx="16">
                  <c:v>370</c:v>
                </c:pt>
                <c:pt idx="17">
                  <c:v>380</c:v>
                </c:pt>
                <c:pt idx="18">
                  <c:v>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4-8842-9827-594032ADC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038271"/>
        <c:axId val="308536511"/>
      </c:scatterChart>
      <c:valAx>
        <c:axId val="59403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36511"/>
        <c:crosses val="autoZero"/>
        <c:crossBetween val="midCat"/>
      </c:valAx>
      <c:valAx>
        <c:axId val="30853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3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4468503937008"/>
                  <c:y val="-4.1666666666666669E-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13442y = 10.005x - 470.73</a:t>
                    </a:r>
                    <a:br>
                      <a:rPr lang="en-US" baseline="0"/>
                    </a:br>
                    <a:r>
                      <a:rPr lang="en-US" baseline="0"/>
                      <a:t>R² = 0.9343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Sheet2!$H$2:$H$39</c:f>
              <c:numCache>
                <c:formatCode>General</c:formatCode>
                <c:ptCount val="38"/>
                <c:pt idx="0">
                  <c:v>48</c:v>
                </c:pt>
                <c:pt idx="1">
                  <c:v>50</c:v>
                </c:pt>
                <c:pt idx="2">
                  <c:v>52</c:v>
                </c:pt>
                <c:pt idx="3">
                  <c:v>54</c:v>
                </c:pt>
                <c:pt idx="4">
                  <c:v>56</c:v>
                </c:pt>
                <c:pt idx="5">
                  <c:v>58</c:v>
                </c:pt>
                <c:pt idx="6">
                  <c:v>60</c:v>
                </c:pt>
                <c:pt idx="7">
                  <c:v>62</c:v>
                </c:pt>
                <c:pt idx="8">
                  <c:v>64</c:v>
                </c:pt>
                <c:pt idx="9">
                  <c:v>66</c:v>
                </c:pt>
                <c:pt idx="10">
                  <c:v>68</c:v>
                </c:pt>
                <c:pt idx="11">
                  <c:v>70</c:v>
                </c:pt>
                <c:pt idx="12">
                  <c:v>72</c:v>
                </c:pt>
                <c:pt idx="13">
                  <c:v>74</c:v>
                </c:pt>
                <c:pt idx="14">
                  <c:v>76</c:v>
                </c:pt>
                <c:pt idx="15">
                  <c:v>78</c:v>
                </c:pt>
                <c:pt idx="16">
                  <c:v>80</c:v>
                </c:pt>
                <c:pt idx="17">
                  <c:v>82</c:v>
                </c:pt>
                <c:pt idx="18">
                  <c:v>84</c:v>
                </c:pt>
                <c:pt idx="19">
                  <c:v>86</c:v>
                </c:pt>
                <c:pt idx="20">
                  <c:v>88</c:v>
                </c:pt>
                <c:pt idx="21">
                  <c:v>90</c:v>
                </c:pt>
                <c:pt idx="22">
                  <c:v>92</c:v>
                </c:pt>
                <c:pt idx="23">
                  <c:v>94</c:v>
                </c:pt>
                <c:pt idx="24">
                  <c:v>96</c:v>
                </c:pt>
                <c:pt idx="25">
                  <c:v>98</c:v>
                </c:pt>
                <c:pt idx="26">
                  <c:v>100</c:v>
                </c:pt>
                <c:pt idx="27">
                  <c:v>102</c:v>
                </c:pt>
                <c:pt idx="28">
                  <c:v>104</c:v>
                </c:pt>
                <c:pt idx="29">
                  <c:v>106</c:v>
                </c:pt>
                <c:pt idx="30">
                  <c:v>108</c:v>
                </c:pt>
                <c:pt idx="31">
                  <c:v>110</c:v>
                </c:pt>
                <c:pt idx="32">
                  <c:v>112</c:v>
                </c:pt>
                <c:pt idx="33">
                  <c:v>114</c:v>
                </c:pt>
                <c:pt idx="34">
                  <c:v>116</c:v>
                </c:pt>
                <c:pt idx="35">
                  <c:v>118</c:v>
                </c:pt>
                <c:pt idx="36">
                  <c:v>120</c:v>
                </c:pt>
                <c:pt idx="37">
                  <c:v>122</c:v>
                </c:pt>
              </c:numCache>
            </c:numRef>
          </c:xVal>
          <c:yVal>
            <c:numRef>
              <c:f>Sheet2!$I$2:$I$39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45</c:v>
                </c:pt>
                <c:pt idx="7">
                  <c:v>95</c:v>
                </c:pt>
                <c:pt idx="8">
                  <c:v>130</c:v>
                </c:pt>
                <c:pt idx="9">
                  <c:v>195</c:v>
                </c:pt>
                <c:pt idx="10">
                  <c:v>200</c:v>
                </c:pt>
                <c:pt idx="11">
                  <c:v>250</c:v>
                </c:pt>
                <c:pt idx="12">
                  <c:v>305</c:v>
                </c:pt>
                <c:pt idx="13">
                  <c:v>320</c:v>
                </c:pt>
                <c:pt idx="14">
                  <c:v>360</c:v>
                </c:pt>
                <c:pt idx="15">
                  <c:v>400</c:v>
                </c:pt>
                <c:pt idx="16">
                  <c:v>435</c:v>
                </c:pt>
                <c:pt idx="17">
                  <c:v>440</c:v>
                </c:pt>
                <c:pt idx="18">
                  <c:v>460</c:v>
                </c:pt>
                <c:pt idx="19">
                  <c:v>455</c:v>
                </c:pt>
                <c:pt idx="20">
                  <c:v>490</c:v>
                </c:pt>
                <c:pt idx="21">
                  <c:v>490</c:v>
                </c:pt>
                <c:pt idx="22">
                  <c:v>500</c:v>
                </c:pt>
                <c:pt idx="23">
                  <c:v>520</c:v>
                </c:pt>
                <c:pt idx="24">
                  <c:v>520</c:v>
                </c:pt>
                <c:pt idx="25">
                  <c:v>540</c:v>
                </c:pt>
                <c:pt idx="26">
                  <c:v>540</c:v>
                </c:pt>
                <c:pt idx="27">
                  <c:v>550</c:v>
                </c:pt>
                <c:pt idx="28">
                  <c:v>565</c:v>
                </c:pt>
                <c:pt idx="29">
                  <c:v>565</c:v>
                </c:pt>
                <c:pt idx="30">
                  <c:v>595</c:v>
                </c:pt>
                <c:pt idx="31">
                  <c:v>595</c:v>
                </c:pt>
                <c:pt idx="32">
                  <c:v>610</c:v>
                </c:pt>
                <c:pt idx="33">
                  <c:v>620</c:v>
                </c:pt>
                <c:pt idx="34">
                  <c:v>640</c:v>
                </c:pt>
                <c:pt idx="35">
                  <c:v>660</c:v>
                </c:pt>
                <c:pt idx="36">
                  <c:v>670</c:v>
                </c:pt>
                <c:pt idx="37">
                  <c:v>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88-004F-82AC-98B607C8F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11135"/>
        <c:axId val="294328895"/>
      </c:scatterChart>
      <c:valAx>
        <c:axId val="32541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28895"/>
        <c:crosses val="autoZero"/>
        <c:crossBetween val="midCat"/>
      </c:valAx>
      <c:valAx>
        <c:axId val="2943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1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155653337450465"/>
                  <c:y val="0.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Sheet2!$M$2:$M$26</c:f>
              <c:numCache>
                <c:formatCode>General</c:formatCode>
                <c:ptCount val="25"/>
                <c:pt idx="0">
                  <c:v>136</c:v>
                </c:pt>
                <c:pt idx="1">
                  <c:v>138</c:v>
                </c:pt>
                <c:pt idx="2">
                  <c:v>140</c:v>
                </c:pt>
                <c:pt idx="3">
                  <c:v>142</c:v>
                </c:pt>
                <c:pt idx="4">
                  <c:v>144</c:v>
                </c:pt>
                <c:pt idx="5">
                  <c:v>146</c:v>
                </c:pt>
                <c:pt idx="6">
                  <c:v>148</c:v>
                </c:pt>
                <c:pt idx="7">
                  <c:v>150</c:v>
                </c:pt>
                <c:pt idx="8">
                  <c:v>152</c:v>
                </c:pt>
                <c:pt idx="9">
                  <c:v>154</c:v>
                </c:pt>
                <c:pt idx="10">
                  <c:v>156</c:v>
                </c:pt>
                <c:pt idx="11">
                  <c:v>158</c:v>
                </c:pt>
                <c:pt idx="12">
                  <c:v>160</c:v>
                </c:pt>
                <c:pt idx="13">
                  <c:v>162</c:v>
                </c:pt>
                <c:pt idx="14">
                  <c:v>164</c:v>
                </c:pt>
                <c:pt idx="15">
                  <c:v>166</c:v>
                </c:pt>
                <c:pt idx="16">
                  <c:v>168</c:v>
                </c:pt>
                <c:pt idx="17">
                  <c:v>170</c:v>
                </c:pt>
                <c:pt idx="18">
                  <c:v>172</c:v>
                </c:pt>
                <c:pt idx="19">
                  <c:v>174</c:v>
                </c:pt>
                <c:pt idx="20">
                  <c:v>176</c:v>
                </c:pt>
                <c:pt idx="21">
                  <c:v>178</c:v>
                </c:pt>
                <c:pt idx="22">
                  <c:v>180</c:v>
                </c:pt>
                <c:pt idx="23">
                  <c:v>182</c:v>
                </c:pt>
                <c:pt idx="24">
                  <c:v>184</c:v>
                </c:pt>
              </c:numCache>
            </c:numRef>
          </c:xVal>
          <c:yVal>
            <c:numRef>
              <c:f>Sheet2!$N$2:$N$26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</c:v>
                </c:pt>
                <c:pt idx="4">
                  <c:v>80</c:v>
                </c:pt>
                <c:pt idx="5">
                  <c:v>100</c:v>
                </c:pt>
                <c:pt idx="6">
                  <c:v>160</c:v>
                </c:pt>
                <c:pt idx="7">
                  <c:v>205</c:v>
                </c:pt>
                <c:pt idx="8">
                  <c:v>210</c:v>
                </c:pt>
                <c:pt idx="9">
                  <c:v>235</c:v>
                </c:pt>
                <c:pt idx="10">
                  <c:v>270</c:v>
                </c:pt>
                <c:pt idx="11">
                  <c:v>260</c:v>
                </c:pt>
                <c:pt idx="12">
                  <c:v>260</c:v>
                </c:pt>
                <c:pt idx="13">
                  <c:v>260</c:v>
                </c:pt>
                <c:pt idx="14">
                  <c:v>260</c:v>
                </c:pt>
                <c:pt idx="15">
                  <c:v>285</c:v>
                </c:pt>
                <c:pt idx="16">
                  <c:v>285</c:v>
                </c:pt>
                <c:pt idx="17">
                  <c:v>285</c:v>
                </c:pt>
                <c:pt idx="18">
                  <c:v>285</c:v>
                </c:pt>
                <c:pt idx="19">
                  <c:v>305</c:v>
                </c:pt>
                <c:pt idx="20">
                  <c:v>300</c:v>
                </c:pt>
                <c:pt idx="21">
                  <c:v>305</c:v>
                </c:pt>
                <c:pt idx="22">
                  <c:v>306</c:v>
                </c:pt>
                <c:pt idx="23">
                  <c:v>320</c:v>
                </c:pt>
                <c:pt idx="24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1-4346-B0F7-250488569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388863"/>
        <c:axId val="594059583"/>
      </c:scatterChart>
      <c:valAx>
        <c:axId val="336388863"/>
        <c:scaling>
          <c:orientation val="minMax"/>
          <c:min val="1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59583"/>
        <c:crosses val="autoZero"/>
        <c:crossBetween val="midCat"/>
      </c:valAx>
      <c:valAx>
        <c:axId val="59405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8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Sheet2!$S$1</c:f>
              <c:strCache>
                <c:ptCount val="1"/>
                <c:pt idx="0">
                  <c:v>Diamater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5385581666104"/>
                  <c:y val="1.20125786163522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Sheet2!$R$2:$R$23</c:f>
              <c:numCache>
                <c:formatCode>General</c:formatCode>
                <c:ptCount val="22"/>
                <c:pt idx="0">
                  <c:v>194</c:v>
                </c:pt>
                <c:pt idx="1">
                  <c:v>196</c:v>
                </c:pt>
                <c:pt idx="2">
                  <c:v>198</c:v>
                </c:pt>
                <c:pt idx="3">
                  <c:v>200</c:v>
                </c:pt>
                <c:pt idx="4">
                  <c:v>202</c:v>
                </c:pt>
                <c:pt idx="5">
                  <c:v>204</c:v>
                </c:pt>
                <c:pt idx="6">
                  <c:v>206</c:v>
                </c:pt>
                <c:pt idx="7">
                  <c:v>208</c:v>
                </c:pt>
                <c:pt idx="8">
                  <c:v>210</c:v>
                </c:pt>
                <c:pt idx="9">
                  <c:v>212</c:v>
                </c:pt>
                <c:pt idx="10">
                  <c:v>214</c:v>
                </c:pt>
                <c:pt idx="11">
                  <c:v>216</c:v>
                </c:pt>
                <c:pt idx="12">
                  <c:v>218</c:v>
                </c:pt>
                <c:pt idx="13">
                  <c:v>220</c:v>
                </c:pt>
                <c:pt idx="14">
                  <c:v>222</c:v>
                </c:pt>
                <c:pt idx="15">
                  <c:v>224</c:v>
                </c:pt>
                <c:pt idx="16">
                  <c:v>226</c:v>
                </c:pt>
                <c:pt idx="17">
                  <c:v>228</c:v>
                </c:pt>
                <c:pt idx="18">
                  <c:v>230</c:v>
                </c:pt>
                <c:pt idx="19">
                  <c:v>232</c:v>
                </c:pt>
                <c:pt idx="20">
                  <c:v>234</c:v>
                </c:pt>
                <c:pt idx="21">
                  <c:v>236</c:v>
                </c:pt>
              </c:numCache>
            </c:numRef>
          </c:xVal>
          <c:yVal>
            <c:numRef>
              <c:f>Sheet2!$S$2:$S$23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50</c:v>
                </c:pt>
                <c:pt idx="4">
                  <c:v>110</c:v>
                </c:pt>
                <c:pt idx="5">
                  <c:v>185</c:v>
                </c:pt>
                <c:pt idx="6">
                  <c:v>280</c:v>
                </c:pt>
                <c:pt idx="7">
                  <c:v>295</c:v>
                </c:pt>
                <c:pt idx="8">
                  <c:v>300</c:v>
                </c:pt>
                <c:pt idx="9">
                  <c:v>295</c:v>
                </c:pt>
                <c:pt idx="10">
                  <c:v>310</c:v>
                </c:pt>
                <c:pt idx="11">
                  <c:v>300</c:v>
                </c:pt>
                <c:pt idx="12">
                  <c:v>320</c:v>
                </c:pt>
                <c:pt idx="13">
                  <c:v>325</c:v>
                </c:pt>
                <c:pt idx="14">
                  <c:v>325</c:v>
                </c:pt>
                <c:pt idx="15">
                  <c:v>330</c:v>
                </c:pt>
                <c:pt idx="16">
                  <c:v>340</c:v>
                </c:pt>
                <c:pt idx="17">
                  <c:v>330</c:v>
                </c:pt>
                <c:pt idx="18">
                  <c:v>335</c:v>
                </c:pt>
                <c:pt idx="19">
                  <c:v>350</c:v>
                </c:pt>
                <c:pt idx="20">
                  <c:v>330</c:v>
                </c:pt>
                <c:pt idx="2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4A-4B4E-9AE4-B60794105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588991"/>
        <c:axId val="289619263"/>
      </c:scatterChart>
      <c:valAx>
        <c:axId val="289588991"/>
        <c:scaling>
          <c:orientation val="minMax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19263"/>
        <c:crosses val="autoZero"/>
        <c:crossBetween val="midCat"/>
      </c:valAx>
      <c:valAx>
        <c:axId val="28961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8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450091223353181"/>
                  <c:y val="2.13661202185792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Sheet2!$W$2:$W$21</c:f>
              <c:numCache>
                <c:formatCode>General</c:formatCode>
                <c:ptCount val="20"/>
                <c:pt idx="0">
                  <c:v>248</c:v>
                </c:pt>
                <c:pt idx="1">
                  <c:v>250</c:v>
                </c:pt>
                <c:pt idx="2">
                  <c:v>252</c:v>
                </c:pt>
                <c:pt idx="3">
                  <c:v>254</c:v>
                </c:pt>
                <c:pt idx="4">
                  <c:v>256</c:v>
                </c:pt>
                <c:pt idx="5">
                  <c:v>258</c:v>
                </c:pt>
                <c:pt idx="6">
                  <c:v>260</c:v>
                </c:pt>
                <c:pt idx="7">
                  <c:v>262</c:v>
                </c:pt>
                <c:pt idx="8">
                  <c:v>264</c:v>
                </c:pt>
                <c:pt idx="9">
                  <c:v>266</c:v>
                </c:pt>
                <c:pt idx="10">
                  <c:v>268</c:v>
                </c:pt>
                <c:pt idx="11">
                  <c:v>270</c:v>
                </c:pt>
                <c:pt idx="12">
                  <c:v>272</c:v>
                </c:pt>
                <c:pt idx="13">
                  <c:v>274</c:v>
                </c:pt>
                <c:pt idx="14">
                  <c:v>276</c:v>
                </c:pt>
                <c:pt idx="15">
                  <c:v>278</c:v>
                </c:pt>
                <c:pt idx="16">
                  <c:v>280</c:v>
                </c:pt>
                <c:pt idx="17">
                  <c:v>282</c:v>
                </c:pt>
                <c:pt idx="18">
                  <c:v>284</c:v>
                </c:pt>
                <c:pt idx="19">
                  <c:v>286</c:v>
                </c:pt>
              </c:numCache>
            </c:numRef>
          </c:xVal>
          <c:yVal>
            <c:numRef>
              <c:f>Sheet2!$X$2:$X$21</c:f>
              <c:numCache>
                <c:formatCode>General</c:formatCode>
                <c:ptCount val="20"/>
                <c:pt idx="0">
                  <c:v>26</c:v>
                </c:pt>
                <c:pt idx="1">
                  <c:v>60</c:v>
                </c:pt>
                <c:pt idx="2">
                  <c:v>80</c:v>
                </c:pt>
                <c:pt idx="3">
                  <c:v>115</c:v>
                </c:pt>
                <c:pt idx="4">
                  <c:v>195</c:v>
                </c:pt>
                <c:pt idx="5">
                  <c:v>275</c:v>
                </c:pt>
                <c:pt idx="6">
                  <c:v>300</c:v>
                </c:pt>
                <c:pt idx="7">
                  <c:v>330</c:v>
                </c:pt>
                <c:pt idx="8">
                  <c:v>350</c:v>
                </c:pt>
                <c:pt idx="9">
                  <c:v>345</c:v>
                </c:pt>
                <c:pt idx="10">
                  <c:v>345</c:v>
                </c:pt>
                <c:pt idx="11">
                  <c:v>355</c:v>
                </c:pt>
                <c:pt idx="12">
                  <c:v>360</c:v>
                </c:pt>
                <c:pt idx="13">
                  <c:v>350</c:v>
                </c:pt>
                <c:pt idx="14">
                  <c:v>345</c:v>
                </c:pt>
                <c:pt idx="15">
                  <c:v>350</c:v>
                </c:pt>
                <c:pt idx="16">
                  <c:v>335</c:v>
                </c:pt>
                <c:pt idx="17">
                  <c:v>340</c:v>
                </c:pt>
                <c:pt idx="18">
                  <c:v>340</c:v>
                </c:pt>
                <c:pt idx="19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12-F348-A40C-0374BDF3E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76063"/>
        <c:axId val="290575615"/>
      </c:scatterChart>
      <c:valAx>
        <c:axId val="290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75615"/>
        <c:crosses val="autoZero"/>
        <c:crossBetween val="midCat"/>
      </c:valAx>
      <c:valAx>
        <c:axId val="29057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Sheet2!$AH$1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706499922803767E-2"/>
                  <c:y val="-8.280821917808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Sheet2!$AG$2:$AG$26</c:f>
              <c:numCache>
                <c:formatCode>General</c:formatCode>
                <c:ptCount val="25"/>
                <c:pt idx="0">
                  <c:v>362</c:v>
                </c:pt>
                <c:pt idx="1">
                  <c:v>364</c:v>
                </c:pt>
                <c:pt idx="2">
                  <c:v>366</c:v>
                </c:pt>
                <c:pt idx="3">
                  <c:v>368</c:v>
                </c:pt>
                <c:pt idx="4">
                  <c:v>370</c:v>
                </c:pt>
                <c:pt idx="5">
                  <c:v>372</c:v>
                </c:pt>
                <c:pt idx="6">
                  <c:v>374</c:v>
                </c:pt>
                <c:pt idx="7">
                  <c:v>376</c:v>
                </c:pt>
                <c:pt idx="8">
                  <c:v>378</c:v>
                </c:pt>
                <c:pt idx="9">
                  <c:v>380</c:v>
                </c:pt>
                <c:pt idx="10">
                  <c:v>382</c:v>
                </c:pt>
                <c:pt idx="11">
                  <c:v>384</c:v>
                </c:pt>
                <c:pt idx="12">
                  <c:v>386</c:v>
                </c:pt>
                <c:pt idx="13">
                  <c:v>388</c:v>
                </c:pt>
                <c:pt idx="14">
                  <c:v>390</c:v>
                </c:pt>
                <c:pt idx="15">
                  <c:v>392</c:v>
                </c:pt>
                <c:pt idx="16">
                  <c:v>394</c:v>
                </c:pt>
                <c:pt idx="17">
                  <c:v>396</c:v>
                </c:pt>
                <c:pt idx="18">
                  <c:v>398</c:v>
                </c:pt>
                <c:pt idx="19">
                  <c:v>400</c:v>
                </c:pt>
                <c:pt idx="20">
                  <c:v>402</c:v>
                </c:pt>
                <c:pt idx="21">
                  <c:v>404</c:v>
                </c:pt>
                <c:pt idx="22">
                  <c:v>406</c:v>
                </c:pt>
                <c:pt idx="23">
                  <c:v>408</c:v>
                </c:pt>
                <c:pt idx="24">
                  <c:v>410</c:v>
                </c:pt>
              </c:numCache>
            </c:numRef>
          </c:xVal>
          <c:yVal>
            <c:numRef>
              <c:f>Sheet2!$AH$2:$AH$26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55</c:v>
                </c:pt>
                <c:pt idx="4">
                  <c:v>90</c:v>
                </c:pt>
                <c:pt idx="5">
                  <c:v>115</c:v>
                </c:pt>
                <c:pt idx="6">
                  <c:v>150</c:v>
                </c:pt>
                <c:pt idx="7">
                  <c:v>160</c:v>
                </c:pt>
                <c:pt idx="8">
                  <c:v>195</c:v>
                </c:pt>
                <c:pt idx="9">
                  <c:v>185</c:v>
                </c:pt>
                <c:pt idx="10">
                  <c:v>190</c:v>
                </c:pt>
                <c:pt idx="11">
                  <c:v>180</c:v>
                </c:pt>
                <c:pt idx="12">
                  <c:v>185</c:v>
                </c:pt>
                <c:pt idx="13">
                  <c:v>190</c:v>
                </c:pt>
                <c:pt idx="14">
                  <c:v>175</c:v>
                </c:pt>
                <c:pt idx="15">
                  <c:v>185</c:v>
                </c:pt>
                <c:pt idx="16">
                  <c:v>165</c:v>
                </c:pt>
                <c:pt idx="17">
                  <c:v>165</c:v>
                </c:pt>
                <c:pt idx="18">
                  <c:v>170</c:v>
                </c:pt>
                <c:pt idx="19">
                  <c:v>170</c:v>
                </c:pt>
                <c:pt idx="20">
                  <c:v>160</c:v>
                </c:pt>
                <c:pt idx="21">
                  <c:v>160</c:v>
                </c:pt>
                <c:pt idx="22">
                  <c:v>155</c:v>
                </c:pt>
                <c:pt idx="23">
                  <c:v>160</c:v>
                </c:pt>
                <c:pt idx="24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24-0D43-970D-EE960C482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77855"/>
        <c:axId val="290584127"/>
      </c:scatterChart>
      <c:valAx>
        <c:axId val="29057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84127"/>
        <c:crosses val="autoZero"/>
        <c:crossBetween val="midCat"/>
      </c:valAx>
      <c:valAx>
        <c:axId val="2905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7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871853730148139"/>
                  <c:y val="1.6628571428571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Sheet2!$AB$2:$AB$26</c:f>
              <c:numCache>
                <c:formatCode>General</c:formatCode>
                <c:ptCount val="25"/>
                <c:pt idx="0">
                  <c:v>298</c:v>
                </c:pt>
                <c:pt idx="1">
                  <c:v>300</c:v>
                </c:pt>
                <c:pt idx="2">
                  <c:v>302</c:v>
                </c:pt>
                <c:pt idx="3">
                  <c:v>304</c:v>
                </c:pt>
                <c:pt idx="4">
                  <c:v>306</c:v>
                </c:pt>
                <c:pt idx="5">
                  <c:v>308</c:v>
                </c:pt>
                <c:pt idx="6">
                  <c:v>310</c:v>
                </c:pt>
                <c:pt idx="7">
                  <c:v>312</c:v>
                </c:pt>
                <c:pt idx="8">
                  <c:v>314</c:v>
                </c:pt>
                <c:pt idx="9">
                  <c:v>316</c:v>
                </c:pt>
                <c:pt idx="10">
                  <c:v>318</c:v>
                </c:pt>
                <c:pt idx="11">
                  <c:v>320</c:v>
                </c:pt>
                <c:pt idx="12">
                  <c:v>322</c:v>
                </c:pt>
                <c:pt idx="13">
                  <c:v>324</c:v>
                </c:pt>
                <c:pt idx="14">
                  <c:v>326</c:v>
                </c:pt>
                <c:pt idx="15">
                  <c:v>328</c:v>
                </c:pt>
                <c:pt idx="16">
                  <c:v>330</c:v>
                </c:pt>
                <c:pt idx="17">
                  <c:v>332</c:v>
                </c:pt>
                <c:pt idx="18">
                  <c:v>334</c:v>
                </c:pt>
                <c:pt idx="19">
                  <c:v>336</c:v>
                </c:pt>
                <c:pt idx="20">
                  <c:v>338</c:v>
                </c:pt>
                <c:pt idx="21">
                  <c:v>340</c:v>
                </c:pt>
                <c:pt idx="22">
                  <c:v>342</c:v>
                </c:pt>
                <c:pt idx="23">
                  <c:v>344</c:v>
                </c:pt>
                <c:pt idx="24">
                  <c:v>346</c:v>
                </c:pt>
              </c:numCache>
            </c:numRef>
          </c:xVal>
          <c:yVal>
            <c:numRef>
              <c:f>Sheet2!$AC$2:$AC$26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70</c:v>
                </c:pt>
                <c:pt idx="6">
                  <c:v>85</c:v>
                </c:pt>
                <c:pt idx="7">
                  <c:v>110</c:v>
                </c:pt>
                <c:pt idx="8">
                  <c:v>160</c:v>
                </c:pt>
                <c:pt idx="9">
                  <c:v>210</c:v>
                </c:pt>
                <c:pt idx="10">
                  <c:v>245</c:v>
                </c:pt>
                <c:pt idx="11">
                  <c:v>270</c:v>
                </c:pt>
                <c:pt idx="12">
                  <c:v>270</c:v>
                </c:pt>
                <c:pt idx="13">
                  <c:v>280</c:v>
                </c:pt>
                <c:pt idx="14">
                  <c:v>280</c:v>
                </c:pt>
                <c:pt idx="15">
                  <c:v>280</c:v>
                </c:pt>
                <c:pt idx="16">
                  <c:v>270</c:v>
                </c:pt>
                <c:pt idx="17">
                  <c:v>275</c:v>
                </c:pt>
                <c:pt idx="18">
                  <c:v>280</c:v>
                </c:pt>
                <c:pt idx="19">
                  <c:v>270</c:v>
                </c:pt>
                <c:pt idx="20">
                  <c:v>285</c:v>
                </c:pt>
                <c:pt idx="21">
                  <c:v>275</c:v>
                </c:pt>
                <c:pt idx="22">
                  <c:v>275</c:v>
                </c:pt>
                <c:pt idx="23">
                  <c:v>270</c:v>
                </c:pt>
                <c:pt idx="24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C1-9A48-B9D0-5CD8B30DF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838463"/>
        <c:axId val="990603775"/>
      </c:scatterChart>
      <c:valAx>
        <c:axId val="30283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03775"/>
        <c:crosses val="autoZero"/>
        <c:crossBetween val="midCat"/>
      </c:valAx>
      <c:valAx>
        <c:axId val="99060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83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Sheet2!$AM$1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816316420712313"/>
                  <c:y val="-6.0893854748603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Sheet2!$AL$2:$AL$27</c:f>
              <c:numCache>
                <c:formatCode>General</c:formatCode>
                <c:ptCount val="26"/>
                <c:pt idx="0">
                  <c:v>426</c:v>
                </c:pt>
                <c:pt idx="1">
                  <c:v>428</c:v>
                </c:pt>
                <c:pt idx="2">
                  <c:v>430</c:v>
                </c:pt>
                <c:pt idx="3">
                  <c:v>432</c:v>
                </c:pt>
                <c:pt idx="4">
                  <c:v>434</c:v>
                </c:pt>
                <c:pt idx="5">
                  <c:v>436</c:v>
                </c:pt>
                <c:pt idx="6">
                  <c:v>438</c:v>
                </c:pt>
                <c:pt idx="7">
                  <c:v>440</c:v>
                </c:pt>
                <c:pt idx="8">
                  <c:v>442</c:v>
                </c:pt>
                <c:pt idx="9">
                  <c:v>444</c:v>
                </c:pt>
                <c:pt idx="10">
                  <c:v>446</c:v>
                </c:pt>
                <c:pt idx="11">
                  <c:v>448</c:v>
                </c:pt>
                <c:pt idx="12">
                  <c:v>450</c:v>
                </c:pt>
                <c:pt idx="13">
                  <c:v>452</c:v>
                </c:pt>
                <c:pt idx="14">
                  <c:v>454</c:v>
                </c:pt>
                <c:pt idx="15">
                  <c:v>456</c:v>
                </c:pt>
                <c:pt idx="16">
                  <c:v>458</c:v>
                </c:pt>
                <c:pt idx="17">
                  <c:v>460</c:v>
                </c:pt>
                <c:pt idx="18">
                  <c:v>462</c:v>
                </c:pt>
                <c:pt idx="19">
                  <c:v>464</c:v>
                </c:pt>
                <c:pt idx="20">
                  <c:v>466</c:v>
                </c:pt>
                <c:pt idx="21">
                  <c:v>468</c:v>
                </c:pt>
                <c:pt idx="22">
                  <c:v>470</c:v>
                </c:pt>
                <c:pt idx="23">
                  <c:v>472</c:v>
                </c:pt>
                <c:pt idx="24">
                  <c:v>474</c:v>
                </c:pt>
                <c:pt idx="25">
                  <c:v>476</c:v>
                </c:pt>
              </c:numCache>
            </c:numRef>
          </c:xVal>
          <c:yVal>
            <c:numRef>
              <c:f>Sheet2!$AM$2:$AM$27</c:f>
              <c:numCache>
                <c:formatCode>General</c:formatCode>
                <c:ptCount val="26"/>
                <c:pt idx="0">
                  <c:v>0</c:v>
                </c:pt>
                <c:pt idx="1">
                  <c:v>30</c:v>
                </c:pt>
                <c:pt idx="2">
                  <c:v>55</c:v>
                </c:pt>
                <c:pt idx="3">
                  <c:v>85</c:v>
                </c:pt>
                <c:pt idx="4">
                  <c:v>115</c:v>
                </c:pt>
                <c:pt idx="5">
                  <c:v>145</c:v>
                </c:pt>
                <c:pt idx="6">
                  <c:v>165</c:v>
                </c:pt>
                <c:pt idx="7">
                  <c:v>185</c:v>
                </c:pt>
                <c:pt idx="8">
                  <c:v>185</c:v>
                </c:pt>
                <c:pt idx="9">
                  <c:v>185</c:v>
                </c:pt>
                <c:pt idx="10">
                  <c:v>190</c:v>
                </c:pt>
                <c:pt idx="11">
                  <c:v>175</c:v>
                </c:pt>
                <c:pt idx="12">
                  <c:v>180</c:v>
                </c:pt>
                <c:pt idx="13">
                  <c:v>200</c:v>
                </c:pt>
                <c:pt idx="14">
                  <c:v>195</c:v>
                </c:pt>
                <c:pt idx="15">
                  <c:v>190</c:v>
                </c:pt>
                <c:pt idx="16">
                  <c:v>190</c:v>
                </c:pt>
                <c:pt idx="17">
                  <c:v>195</c:v>
                </c:pt>
                <c:pt idx="18">
                  <c:v>185</c:v>
                </c:pt>
                <c:pt idx="19">
                  <c:v>195</c:v>
                </c:pt>
                <c:pt idx="20">
                  <c:v>180</c:v>
                </c:pt>
                <c:pt idx="21">
                  <c:v>190</c:v>
                </c:pt>
                <c:pt idx="22">
                  <c:v>180</c:v>
                </c:pt>
                <c:pt idx="23">
                  <c:v>175</c:v>
                </c:pt>
                <c:pt idx="24">
                  <c:v>170</c:v>
                </c:pt>
                <c:pt idx="25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7-2144-92D4-767CE9DB1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28255"/>
        <c:axId val="290528703"/>
      </c:scatterChart>
      <c:valAx>
        <c:axId val="29052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28703"/>
        <c:crosses val="autoZero"/>
        <c:crossBetween val="midCat"/>
      </c:valAx>
      <c:valAx>
        <c:axId val="29052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2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Sheet2!$AR$1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377895490336434"/>
                  <c:y val="-2.01383390612085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Sheet2!$AQ$2:$AQ$35</c:f>
              <c:numCache>
                <c:formatCode>General</c:formatCode>
                <c:ptCount val="34"/>
                <c:pt idx="0">
                  <c:v>496</c:v>
                </c:pt>
                <c:pt idx="1">
                  <c:v>498</c:v>
                </c:pt>
                <c:pt idx="2">
                  <c:v>500</c:v>
                </c:pt>
                <c:pt idx="3">
                  <c:v>502</c:v>
                </c:pt>
                <c:pt idx="4">
                  <c:v>504</c:v>
                </c:pt>
                <c:pt idx="5">
                  <c:v>506</c:v>
                </c:pt>
                <c:pt idx="6">
                  <c:v>508</c:v>
                </c:pt>
                <c:pt idx="7">
                  <c:v>510</c:v>
                </c:pt>
                <c:pt idx="8">
                  <c:v>512</c:v>
                </c:pt>
                <c:pt idx="9">
                  <c:v>514</c:v>
                </c:pt>
                <c:pt idx="10">
                  <c:v>516</c:v>
                </c:pt>
                <c:pt idx="11">
                  <c:v>518</c:v>
                </c:pt>
                <c:pt idx="12">
                  <c:v>520</c:v>
                </c:pt>
                <c:pt idx="13">
                  <c:v>522</c:v>
                </c:pt>
                <c:pt idx="14">
                  <c:v>524</c:v>
                </c:pt>
                <c:pt idx="15">
                  <c:v>526</c:v>
                </c:pt>
                <c:pt idx="16">
                  <c:v>528</c:v>
                </c:pt>
                <c:pt idx="17">
                  <c:v>530</c:v>
                </c:pt>
                <c:pt idx="18">
                  <c:v>532</c:v>
                </c:pt>
                <c:pt idx="19">
                  <c:v>534</c:v>
                </c:pt>
                <c:pt idx="20">
                  <c:v>536</c:v>
                </c:pt>
                <c:pt idx="21">
                  <c:v>538</c:v>
                </c:pt>
                <c:pt idx="22">
                  <c:v>540</c:v>
                </c:pt>
                <c:pt idx="23">
                  <c:v>542</c:v>
                </c:pt>
                <c:pt idx="24">
                  <c:v>544</c:v>
                </c:pt>
                <c:pt idx="25">
                  <c:v>546</c:v>
                </c:pt>
                <c:pt idx="26">
                  <c:v>548</c:v>
                </c:pt>
                <c:pt idx="27">
                  <c:v>550</c:v>
                </c:pt>
                <c:pt idx="28">
                  <c:v>552</c:v>
                </c:pt>
                <c:pt idx="29">
                  <c:v>554</c:v>
                </c:pt>
                <c:pt idx="30">
                  <c:v>556</c:v>
                </c:pt>
                <c:pt idx="31">
                  <c:v>558</c:v>
                </c:pt>
                <c:pt idx="32">
                  <c:v>560</c:v>
                </c:pt>
                <c:pt idx="33">
                  <c:v>562</c:v>
                </c:pt>
              </c:numCache>
            </c:numRef>
          </c:xVal>
          <c:yVal>
            <c:numRef>
              <c:f>Sheet2!$AR$2:$AR$35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24</c:v>
                </c:pt>
                <c:pt idx="4">
                  <c:v>50</c:v>
                </c:pt>
                <c:pt idx="5">
                  <c:v>90</c:v>
                </c:pt>
                <c:pt idx="6">
                  <c:v>125</c:v>
                </c:pt>
                <c:pt idx="7">
                  <c:v>140</c:v>
                </c:pt>
                <c:pt idx="8">
                  <c:v>145</c:v>
                </c:pt>
                <c:pt idx="9">
                  <c:v>150</c:v>
                </c:pt>
                <c:pt idx="10">
                  <c:v>160</c:v>
                </c:pt>
                <c:pt idx="11">
                  <c:v>155</c:v>
                </c:pt>
                <c:pt idx="12">
                  <c:v>155</c:v>
                </c:pt>
                <c:pt idx="13">
                  <c:v>165</c:v>
                </c:pt>
                <c:pt idx="14">
                  <c:v>160</c:v>
                </c:pt>
                <c:pt idx="15">
                  <c:v>160</c:v>
                </c:pt>
                <c:pt idx="16">
                  <c:v>160</c:v>
                </c:pt>
                <c:pt idx="17">
                  <c:v>165</c:v>
                </c:pt>
                <c:pt idx="18">
                  <c:v>170</c:v>
                </c:pt>
                <c:pt idx="19">
                  <c:v>170</c:v>
                </c:pt>
                <c:pt idx="20">
                  <c:v>170</c:v>
                </c:pt>
                <c:pt idx="21">
                  <c:v>175</c:v>
                </c:pt>
                <c:pt idx="22">
                  <c:v>165</c:v>
                </c:pt>
                <c:pt idx="23">
                  <c:v>170</c:v>
                </c:pt>
                <c:pt idx="24">
                  <c:v>185</c:v>
                </c:pt>
                <c:pt idx="25">
                  <c:v>180</c:v>
                </c:pt>
                <c:pt idx="26">
                  <c:v>175</c:v>
                </c:pt>
                <c:pt idx="27">
                  <c:v>185</c:v>
                </c:pt>
                <c:pt idx="28">
                  <c:v>180</c:v>
                </c:pt>
                <c:pt idx="29">
                  <c:v>190</c:v>
                </c:pt>
                <c:pt idx="30">
                  <c:v>175</c:v>
                </c:pt>
                <c:pt idx="31">
                  <c:v>180</c:v>
                </c:pt>
                <c:pt idx="32">
                  <c:v>170</c:v>
                </c:pt>
                <c:pt idx="3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B-1B44-9F51-5EC0D358B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116479"/>
        <c:axId val="946980607"/>
      </c:scatterChart>
      <c:valAx>
        <c:axId val="293116479"/>
        <c:scaling>
          <c:orientation val="minMax"/>
          <c:min val="4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80607"/>
        <c:crosses val="autoZero"/>
        <c:crossBetween val="midCat"/>
      </c:valAx>
      <c:valAx>
        <c:axId val="94698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1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Sheet2!$AW$1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Sheet2!$AV$2:$AV$41</c:f>
              <c:numCache>
                <c:formatCode>General</c:formatCode>
                <c:ptCount val="40"/>
                <c:pt idx="0">
                  <c:v>572</c:v>
                </c:pt>
                <c:pt idx="1">
                  <c:v>574</c:v>
                </c:pt>
                <c:pt idx="2">
                  <c:v>576</c:v>
                </c:pt>
                <c:pt idx="3">
                  <c:v>578</c:v>
                </c:pt>
                <c:pt idx="4">
                  <c:v>580</c:v>
                </c:pt>
                <c:pt idx="5">
                  <c:v>582</c:v>
                </c:pt>
                <c:pt idx="6">
                  <c:v>584</c:v>
                </c:pt>
                <c:pt idx="7">
                  <c:v>586</c:v>
                </c:pt>
                <c:pt idx="8">
                  <c:v>588</c:v>
                </c:pt>
                <c:pt idx="9">
                  <c:v>590</c:v>
                </c:pt>
                <c:pt idx="10">
                  <c:v>592</c:v>
                </c:pt>
                <c:pt idx="11">
                  <c:v>594</c:v>
                </c:pt>
                <c:pt idx="12">
                  <c:v>596</c:v>
                </c:pt>
                <c:pt idx="13">
                  <c:v>598</c:v>
                </c:pt>
                <c:pt idx="14">
                  <c:v>600</c:v>
                </c:pt>
                <c:pt idx="15">
                  <c:v>602</c:v>
                </c:pt>
                <c:pt idx="16">
                  <c:v>604</c:v>
                </c:pt>
                <c:pt idx="17">
                  <c:v>606</c:v>
                </c:pt>
                <c:pt idx="18">
                  <c:v>608</c:v>
                </c:pt>
                <c:pt idx="19">
                  <c:v>610</c:v>
                </c:pt>
                <c:pt idx="20">
                  <c:v>612</c:v>
                </c:pt>
                <c:pt idx="21">
                  <c:v>614</c:v>
                </c:pt>
                <c:pt idx="22">
                  <c:v>616</c:v>
                </c:pt>
                <c:pt idx="23">
                  <c:v>618</c:v>
                </c:pt>
                <c:pt idx="24">
                  <c:v>620</c:v>
                </c:pt>
                <c:pt idx="25">
                  <c:v>622</c:v>
                </c:pt>
                <c:pt idx="26">
                  <c:v>624</c:v>
                </c:pt>
                <c:pt idx="27">
                  <c:v>626</c:v>
                </c:pt>
                <c:pt idx="28">
                  <c:v>628</c:v>
                </c:pt>
                <c:pt idx="29">
                  <c:v>630</c:v>
                </c:pt>
                <c:pt idx="30">
                  <c:v>632</c:v>
                </c:pt>
                <c:pt idx="31">
                  <c:v>634</c:v>
                </c:pt>
                <c:pt idx="32">
                  <c:v>636</c:v>
                </c:pt>
                <c:pt idx="33">
                  <c:v>638</c:v>
                </c:pt>
                <c:pt idx="34">
                  <c:v>640</c:v>
                </c:pt>
                <c:pt idx="35">
                  <c:v>642</c:v>
                </c:pt>
                <c:pt idx="36">
                  <c:v>644</c:v>
                </c:pt>
                <c:pt idx="37">
                  <c:v>646</c:v>
                </c:pt>
                <c:pt idx="38">
                  <c:v>648</c:v>
                </c:pt>
                <c:pt idx="39">
                  <c:v>650</c:v>
                </c:pt>
              </c:numCache>
            </c:numRef>
          </c:xVal>
          <c:yVal>
            <c:numRef>
              <c:f>Sheet2!$AW$2:$AW$41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20</c:v>
                </c:pt>
                <c:pt idx="7">
                  <c:v>40</c:v>
                </c:pt>
                <c:pt idx="8">
                  <c:v>75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145</c:v>
                </c:pt>
                <c:pt idx="13">
                  <c:v>150</c:v>
                </c:pt>
                <c:pt idx="14">
                  <c:v>160</c:v>
                </c:pt>
                <c:pt idx="15">
                  <c:v>150</c:v>
                </c:pt>
                <c:pt idx="16">
                  <c:v>165</c:v>
                </c:pt>
                <c:pt idx="17">
                  <c:v>165</c:v>
                </c:pt>
                <c:pt idx="18">
                  <c:v>160</c:v>
                </c:pt>
                <c:pt idx="19">
                  <c:v>165</c:v>
                </c:pt>
                <c:pt idx="20">
                  <c:v>165</c:v>
                </c:pt>
                <c:pt idx="21">
                  <c:v>165</c:v>
                </c:pt>
                <c:pt idx="22">
                  <c:v>165</c:v>
                </c:pt>
                <c:pt idx="23">
                  <c:v>170</c:v>
                </c:pt>
                <c:pt idx="24">
                  <c:v>170</c:v>
                </c:pt>
                <c:pt idx="25">
                  <c:v>160</c:v>
                </c:pt>
                <c:pt idx="26">
                  <c:v>165</c:v>
                </c:pt>
                <c:pt idx="27">
                  <c:v>160</c:v>
                </c:pt>
                <c:pt idx="28">
                  <c:v>165</c:v>
                </c:pt>
                <c:pt idx="29">
                  <c:v>165</c:v>
                </c:pt>
                <c:pt idx="30">
                  <c:v>160</c:v>
                </c:pt>
                <c:pt idx="31">
                  <c:v>165</c:v>
                </c:pt>
                <c:pt idx="32">
                  <c:v>165</c:v>
                </c:pt>
                <c:pt idx="33">
                  <c:v>170</c:v>
                </c:pt>
                <c:pt idx="34">
                  <c:v>170</c:v>
                </c:pt>
                <c:pt idx="35">
                  <c:v>180</c:v>
                </c:pt>
                <c:pt idx="36">
                  <c:v>180</c:v>
                </c:pt>
                <c:pt idx="37">
                  <c:v>180</c:v>
                </c:pt>
                <c:pt idx="38">
                  <c:v>185</c:v>
                </c:pt>
                <c:pt idx="39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3-D94A-84DF-C885203B0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0559"/>
        <c:axId val="281478463"/>
      </c:scatterChart>
      <c:valAx>
        <c:axId val="28149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78463"/>
        <c:crosses val="autoZero"/>
        <c:crossBetween val="midCat"/>
      </c:valAx>
      <c:valAx>
        <c:axId val="28147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(Pixels)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9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Sheet2!$BB$1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451561227260386"/>
                  <c:y val="5.687499999999999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Sheet2!$BA$2:$BA$42</c:f>
              <c:numCache>
                <c:formatCode>General</c:formatCode>
                <c:ptCount val="41"/>
                <c:pt idx="0">
                  <c:v>668</c:v>
                </c:pt>
                <c:pt idx="1">
                  <c:v>670</c:v>
                </c:pt>
                <c:pt idx="2">
                  <c:v>672</c:v>
                </c:pt>
                <c:pt idx="3">
                  <c:v>674</c:v>
                </c:pt>
                <c:pt idx="4">
                  <c:v>676</c:v>
                </c:pt>
                <c:pt idx="5">
                  <c:v>678</c:v>
                </c:pt>
                <c:pt idx="6">
                  <c:v>680</c:v>
                </c:pt>
                <c:pt idx="7">
                  <c:v>682</c:v>
                </c:pt>
                <c:pt idx="8">
                  <c:v>684</c:v>
                </c:pt>
                <c:pt idx="9">
                  <c:v>686</c:v>
                </c:pt>
                <c:pt idx="10">
                  <c:v>688</c:v>
                </c:pt>
                <c:pt idx="11">
                  <c:v>690</c:v>
                </c:pt>
                <c:pt idx="12">
                  <c:v>692</c:v>
                </c:pt>
                <c:pt idx="13">
                  <c:v>694</c:v>
                </c:pt>
                <c:pt idx="14">
                  <c:v>696</c:v>
                </c:pt>
                <c:pt idx="15">
                  <c:v>698</c:v>
                </c:pt>
                <c:pt idx="16">
                  <c:v>700</c:v>
                </c:pt>
                <c:pt idx="17">
                  <c:v>702</c:v>
                </c:pt>
                <c:pt idx="18">
                  <c:v>704</c:v>
                </c:pt>
                <c:pt idx="19">
                  <c:v>706</c:v>
                </c:pt>
                <c:pt idx="20">
                  <c:v>708</c:v>
                </c:pt>
                <c:pt idx="21">
                  <c:v>710</c:v>
                </c:pt>
                <c:pt idx="22">
                  <c:v>712</c:v>
                </c:pt>
                <c:pt idx="23">
                  <c:v>714</c:v>
                </c:pt>
                <c:pt idx="24">
                  <c:v>716</c:v>
                </c:pt>
                <c:pt idx="25">
                  <c:v>718</c:v>
                </c:pt>
                <c:pt idx="26">
                  <c:v>720</c:v>
                </c:pt>
                <c:pt idx="27">
                  <c:v>722</c:v>
                </c:pt>
                <c:pt idx="28">
                  <c:v>724</c:v>
                </c:pt>
                <c:pt idx="29">
                  <c:v>726</c:v>
                </c:pt>
                <c:pt idx="30">
                  <c:v>728</c:v>
                </c:pt>
                <c:pt idx="31">
                  <c:v>730</c:v>
                </c:pt>
                <c:pt idx="32">
                  <c:v>732</c:v>
                </c:pt>
                <c:pt idx="33">
                  <c:v>734</c:v>
                </c:pt>
                <c:pt idx="34">
                  <c:v>736</c:v>
                </c:pt>
                <c:pt idx="35">
                  <c:v>738</c:v>
                </c:pt>
                <c:pt idx="36">
                  <c:v>740</c:v>
                </c:pt>
                <c:pt idx="37">
                  <c:v>742</c:v>
                </c:pt>
                <c:pt idx="38">
                  <c:v>744</c:v>
                </c:pt>
                <c:pt idx="39">
                  <c:v>746</c:v>
                </c:pt>
                <c:pt idx="40">
                  <c:v>748</c:v>
                </c:pt>
              </c:numCache>
            </c:numRef>
          </c:xVal>
          <c:yVal>
            <c:numRef>
              <c:f>Sheet2!$BB$2:$BB$42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35</c:v>
                </c:pt>
                <c:pt idx="6">
                  <c:v>50</c:v>
                </c:pt>
                <c:pt idx="7">
                  <c:v>75</c:v>
                </c:pt>
                <c:pt idx="8">
                  <c:v>95</c:v>
                </c:pt>
                <c:pt idx="9">
                  <c:v>95</c:v>
                </c:pt>
                <c:pt idx="10">
                  <c:v>115</c:v>
                </c:pt>
                <c:pt idx="11">
                  <c:v>125</c:v>
                </c:pt>
                <c:pt idx="12">
                  <c:v>130</c:v>
                </c:pt>
                <c:pt idx="13">
                  <c:v>140</c:v>
                </c:pt>
                <c:pt idx="14">
                  <c:v>175</c:v>
                </c:pt>
                <c:pt idx="15">
                  <c:v>175</c:v>
                </c:pt>
                <c:pt idx="16">
                  <c:v>175</c:v>
                </c:pt>
                <c:pt idx="17">
                  <c:v>175</c:v>
                </c:pt>
                <c:pt idx="18">
                  <c:v>175</c:v>
                </c:pt>
                <c:pt idx="19">
                  <c:v>175</c:v>
                </c:pt>
                <c:pt idx="20">
                  <c:v>175</c:v>
                </c:pt>
                <c:pt idx="21">
                  <c:v>180</c:v>
                </c:pt>
                <c:pt idx="22">
                  <c:v>175</c:v>
                </c:pt>
                <c:pt idx="23">
                  <c:v>175</c:v>
                </c:pt>
                <c:pt idx="24">
                  <c:v>170</c:v>
                </c:pt>
                <c:pt idx="25">
                  <c:v>180</c:v>
                </c:pt>
                <c:pt idx="26">
                  <c:v>180</c:v>
                </c:pt>
                <c:pt idx="27">
                  <c:v>175</c:v>
                </c:pt>
                <c:pt idx="28">
                  <c:v>170</c:v>
                </c:pt>
                <c:pt idx="29">
                  <c:v>175</c:v>
                </c:pt>
                <c:pt idx="30">
                  <c:v>175</c:v>
                </c:pt>
                <c:pt idx="31">
                  <c:v>180</c:v>
                </c:pt>
                <c:pt idx="32">
                  <c:v>185</c:v>
                </c:pt>
                <c:pt idx="33">
                  <c:v>185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185</c:v>
                </c:pt>
                <c:pt idx="38">
                  <c:v>190</c:v>
                </c:pt>
                <c:pt idx="39">
                  <c:v>185</c:v>
                </c:pt>
                <c:pt idx="40">
                  <c:v>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4-2D4E-8985-E2D7D0A2A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33183"/>
        <c:axId val="289615231"/>
      </c:scatterChart>
      <c:valAx>
        <c:axId val="29053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15231"/>
        <c:crosses val="autoZero"/>
        <c:crossBetween val="midCat"/>
      </c:valAx>
      <c:valAx>
        <c:axId val="2896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3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Sheet2!$BG$1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Sheet2!$BF$2:$BF$48</c:f>
              <c:numCache>
                <c:formatCode>General</c:formatCode>
                <c:ptCount val="47"/>
                <c:pt idx="0">
                  <c:v>770</c:v>
                </c:pt>
                <c:pt idx="1">
                  <c:v>772</c:v>
                </c:pt>
                <c:pt idx="2">
                  <c:v>774</c:v>
                </c:pt>
                <c:pt idx="3">
                  <c:v>776</c:v>
                </c:pt>
                <c:pt idx="4">
                  <c:v>778</c:v>
                </c:pt>
                <c:pt idx="5">
                  <c:v>780</c:v>
                </c:pt>
                <c:pt idx="6">
                  <c:v>782</c:v>
                </c:pt>
                <c:pt idx="7">
                  <c:v>784</c:v>
                </c:pt>
                <c:pt idx="8">
                  <c:v>786</c:v>
                </c:pt>
                <c:pt idx="9">
                  <c:v>788</c:v>
                </c:pt>
                <c:pt idx="10">
                  <c:v>790</c:v>
                </c:pt>
                <c:pt idx="11">
                  <c:v>792</c:v>
                </c:pt>
                <c:pt idx="12">
                  <c:v>794</c:v>
                </c:pt>
                <c:pt idx="13">
                  <c:v>796</c:v>
                </c:pt>
                <c:pt idx="14">
                  <c:v>798</c:v>
                </c:pt>
                <c:pt idx="15">
                  <c:v>800</c:v>
                </c:pt>
                <c:pt idx="16">
                  <c:v>802</c:v>
                </c:pt>
                <c:pt idx="17">
                  <c:v>804</c:v>
                </c:pt>
                <c:pt idx="18">
                  <c:v>806</c:v>
                </c:pt>
                <c:pt idx="19">
                  <c:v>808</c:v>
                </c:pt>
                <c:pt idx="20">
                  <c:v>810</c:v>
                </c:pt>
                <c:pt idx="21">
                  <c:v>812</c:v>
                </c:pt>
                <c:pt idx="22">
                  <c:v>814</c:v>
                </c:pt>
                <c:pt idx="23">
                  <c:v>816</c:v>
                </c:pt>
                <c:pt idx="24">
                  <c:v>818</c:v>
                </c:pt>
                <c:pt idx="25">
                  <c:v>820</c:v>
                </c:pt>
                <c:pt idx="26">
                  <c:v>822</c:v>
                </c:pt>
                <c:pt idx="27">
                  <c:v>824</c:v>
                </c:pt>
                <c:pt idx="28">
                  <c:v>826</c:v>
                </c:pt>
                <c:pt idx="29">
                  <c:v>828</c:v>
                </c:pt>
                <c:pt idx="30">
                  <c:v>830</c:v>
                </c:pt>
                <c:pt idx="31">
                  <c:v>832</c:v>
                </c:pt>
                <c:pt idx="32">
                  <c:v>834</c:v>
                </c:pt>
                <c:pt idx="33">
                  <c:v>836</c:v>
                </c:pt>
                <c:pt idx="34">
                  <c:v>838</c:v>
                </c:pt>
                <c:pt idx="35">
                  <c:v>840</c:v>
                </c:pt>
                <c:pt idx="36">
                  <c:v>842</c:v>
                </c:pt>
                <c:pt idx="37">
                  <c:v>844</c:v>
                </c:pt>
                <c:pt idx="38">
                  <c:v>846</c:v>
                </c:pt>
                <c:pt idx="39">
                  <c:v>848</c:v>
                </c:pt>
                <c:pt idx="40">
                  <c:v>850</c:v>
                </c:pt>
                <c:pt idx="41">
                  <c:v>852</c:v>
                </c:pt>
                <c:pt idx="42">
                  <c:v>854</c:v>
                </c:pt>
                <c:pt idx="43">
                  <c:v>856</c:v>
                </c:pt>
                <c:pt idx="44">
                  <c:v>858</c:v>
                </c:pt>
                <c:pt idx="45">
                  <c:v>860</c:v>
                </c:pt>
                <c:pt idx="46">
                  <c:v>862</c:v>
                </c:pt>
              </c:numCache>
            </c:numRef>
          </c:xVal>
          <c:yVal>
            <c:numRef>
              <c:f>Sheet2!$BG$2:$BG$48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40</c:v>
                </c:pt>
                <c:pt idx="8">
                  <c:v>70</c:v>
                </c:pt>
                <c:pt idx="9">
                  <c:v>75</c:v>
                </c:pt>
                <c:pt idx="10">
                  <c:v>95</c:v>
                </c:pt>
                <c:pt idx="11">
                  <c:v>125</c:v>
                </c:pt>
                <c:pt idx="12">
                  <c:v>125</c:v>
                </c:pt>
                <c:pt idx="13">
                  <c:v>130</c:v>
                </c:pt>
                <c:pt idx="14">
                  <c:v>135</c:v>
                </c:pt>
                <c:pt idx="15">
                  <c:v>135</c:v>
                </c:pt>
                <c:pt idx="16">
                  <c:v>145</c:v>
                </c:pt>
                <c:pt idx="17">
                  <c:v>155</c:v>
                </c:pt>
                <c:pt idx="18">
                  <c:v>150</c:v>
                </c:pt>
                <c:pt idx="19">
                  <c:v>155</c:v>
                </c:pt>
                <c:pt idx="20">
                  <c:v>160</c:v>
                </c:pt>
                <c:pt idx="21">
                  <c:v>160</c:v>
                </c:pt>
                <c:pt idx="22">
                  <c:v>160</c:v>
                </c:pt>
                <c:pt idx="23">
                  <c:v>155</c:v>
                </c:pt>
                <c:pt idx="24">
                  <c:v>160</c:v>
                </c:pt>
                <c:pt idx="25">
                  <c:v>165</c:v>
                </c:pt>
                <c:pt idx="26">
                  <c:v>160</c:v>
                </c:pt>
                <c:pt idx="27">
                  <c:v>160</c:v>
                </c:pt>
                <c:pt idx="28">
                  <c:v>160</c:v>
                </c:pt>
                <c:pt idx="29">
                  <c:v>155</c:v>
                </c:pt>
                <c:pt idx="30">
                  <c:v>155</c:v>
                </c:pt>
                <c:pt idx="31">
                  <c:v>145</c:v>
                </c:pt>
                <c:pt idx="32">
                  <c:v>155</c:v>
                </c:pt>
                <c:pt idx="33">
                  <c:v>150</c:v>
                </c:pt>
                <c:pt idx="34">
                  <c:v>150</c:v>
                </c:pt>
                <c:pt idx="35">
                  <c:v>155</c:v>
                </c:pt>
                <c:pt idx="36">
                  <c:v>155</c:v>
                </c:pt>
                <c:pt idx="37">
                  <c:v>160</c:v>
                </c:pt>
                <c:pt idx="38">
                  <c:v>155</c:v>
                </c:pt>
                <c:pt idx="39">
                  <c:v>155</c:v>
                </c:pt>
                <c:pt idx="40">
                  <c:v>160</c:v>
                </c:pt>
                <c:pt idx="41">
                  <c:v>165</c:v>
                </c:pt>
                <c:pt idx="42">
                  <c:v>160</c:v>
                </c:pt>
                <c:pt idx="43">
                  <c:v>170</c:v>
                </c:pt>
                <c:pt idx="44">
                  <c:v>185</c:v>
                </c:pt>
                <c:pt idx="45">
                  <c:v>170</c:v>
                </c:pt>
                <c:pt idx="46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5-3A44-A5B1-7D2D1FE46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23199"/>
        <c:axId val="282737983"/>
      </c:scatterChart>
      <c:valAx>
        <c:axId val="28272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7983"/>
        <c:crosses val="autoZero"/>
        <c:crossBetween val="midCat"/>
      </c:valAx>
      <c:valAx>
        <c:axId val="2827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2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Sheet2!$BL$1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577209098862648E-2"/>
                  <c:y val="-1.46449402158063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Sheet2!$BK$2:$BK$55</c:f>
              <c:numCache>
                <c:formatCode>General</c:formatCode>
                <c:ptCount val="54"/>
                <c:pt idx="0">
                  <c:v>884</c:v>
                </c:pt>
                <c:pt idx="1">
                  <c:v>886</c:v>
                </c:pt>
                <c:pt idx="2">
                  <c:v>888</c:v>
                </c:pt>
                <c:pt idx="3">
                  <c:v>890</c:v>
                </c:pt>
                <c:pt idx="4">
                  <c:v>892</c:v>
                </c:pt>
                <c:pt idx="5">
                  <c:v>894</c:v>
                </c:pt>
                <c:pt idx="6">
                  <c:v>896</c:v>
                </c:pt>
                <c:pt idx="7">
                  <c:v>898</c:v>
                </c:pt>
                <c:pt idx="8">
                  <c:v>900</c:v>
                </c:pt>
                <c:pt idx="9">
                  <c:v>902</c:v>
                </c:pt>
                <c:pt idx="10">
                  <c:v>904</c:v>
                </c:pt>
                <c:pt idx="11">
                  <c:v>906</c:v>
                </c:pt>
                <c:pt idx="12">
                  <c:v>908</c:v>
                </c:pt>
                <c:pt idx="13">
                  <c:v>910</c:v>
                </c:pt>
                <c:pt idx="14">
                  <c:v>912</c:v>
                </c:pt>
                <c:pt idx="15">
                  <c:v>914</c:v>
                </c:pt>
                <c:pt idx="16">
                  <c:v>916</c:v>
                </c:pt>
                <c:pt idx="17">
                  <c:v>918</c:v>
                </c:pt>
                <c:pt idx="18">
                  <c:v>920</c:v>
                </c:pt>
                <c:pt idx="19">
                  <c:v>922</c:v>
                </c:pt>
                <c:pt idx="20">
                  <c:v>924</c:v>
                </c:pt>
                <c:pt idx="21">
                  <c:v>926</c:v>
                </c:pt>
                <c:pt idx="22">
                  <c:v>928</c:v>
                </c:pt>
                <c:pt idx="23">
                  <c:v>930</c:v>
                </c:pt>
                <c:pt idx="24">
                  <c:v>932</c:v>
                </c:pt>
                <c:pt idx="25">
                  <c:v>934</c:v>
                </c:pt>
                <c:pt idx="26">
                  <c:v>936</c:v>
                </c:pt>
                <c:pt idx="27">
                  <c:v>938</c:v>
                </c:pt>
                <c:pt idx="28">
                  <c:v>940</c:v>
                </c:pt>
                <c:pt idx="29">
                  <c:v>942</c:v>
                </c:pt>
                <c:pt idx="30">
                  <c:v>944</c:v>
                </c:pt>
                <c:pt idx="31">
                  <c:v>946</c:v>
                </c:pt>
                <c:pt idx="32">
                  <c:v>948</c:v>
                </c:pt>
                <c:pt idx="33">
                  <c:v>950</c:v>
                </c:pt>
                <c:pt idx="34">
                  <c:v>952</c:v>
                </c:pt>
                <c:pt idx="35">
                  <c:v>954</c:v>
                </c:pt>
                <c:pt idx="36">
                  <c:v>956</c:v>
                </c:pt>
                <c:pt idx="37">
                  <c:v>958</c:v>
                </c:pt>
                <c:pt idx="38">
                  <c:v>960</c:v>
                </c:pt>
                <c:pt idx="39">
                  <c:v>962</c:v>
                </c:pt>
                <c:pt idx="40">
                  <c:v>964</c:v>
                </c:pt>
                <c:pt idx="41">
                  <c:v>966</c:v>
                </c:pt>
                <c:pt idx="42">
                  <c:v>968</c:v>
                </c:pt>
                <c:pt idx="43">
                  <c:v>970</c:v>
                </c:pt>
                <c:pt idx="44">
                  <c:v>972</c:v>
                </c:pt>
                <c:pt idx="45">
                  <c:v>974</c:v>
                </c:pt>
                <c:pt idx="46">
                  <c:v>976</c:v>
                </c:pt>
                <c:pt idx="47">
                  <c:v>978</c:v>
                </c:pt>
                <c:pt idx="48">
                  <c:v>980</c:v>
                </c:pt>
                <c:pt idx="49">
                  <c:v>982</c:v>
                </c:pt>
                <c:pt idx="50">
                  <c:v>984</c:v>
                </c:pt>
                <c:pt idx="51">
                  <c:v>986</c:v>
                </c:pt>
                <c:pt idx="52">
                  <c:v>988</c:v>
                </c:pt>
                <c:pt idx="53">
                  <c:v>990</c:v>
                </c:pt>
              </c:numCache>
            </c:numRef>
          </c:xVal>
          <c:yVal>
            <c:numRef>
              <c:f>Sheet2!$BL$2:$BL$55</c:f>
              <c:numCache>
                <c:formatCode>General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30</c:v>
                </c:pt>
                <c:pt idx="7">
                  <c:v>50</c:v>
                </c:pt>
                <c:pt idx="8">
                  <c:v>70</c:v>
                </c:pt>
                <c:pt idx="9">
                  <c:v>85</c:v>
                </c:pt>
                <c:pt idx="10">
                  <c:v>115</c:v>
                </c:pt>
                <c:pt idx="11">
                  <c:v>140</c:v>
                </c:pt>
                <c:pt idx="12">
                  <c:v>135</c:v>
                </c:pt>
                <c:pt idx="13">
                  <c:v>140</c:v>
                </c:pt>
                <c:pt idx="14">
                  <c:v>130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160</c:v>
                </c:pt>
                <c:pt idx="19">
                  <c:v>160</c:v>
                </c:pt>
                <c:pt idx="20">
                  <c:v>160</c:v>
                </c:pt>
                <c:pt idx="21">
                  <c:v>150</c:v>
                </c:pt>
                <c:pt idx="22">
                  <c:v>160</c:v>
                </c:pt>
                <c:pt idx="23">
                  <c:v>165</c:v>
                </c:pt>
                <c:pt idx="24">
                  <c:v>155</c:v>
                </c:pt>
                <c:pt idx="25">
                  <c:v>160</c:v>
                </c:pt>
                <c:pt idx="26">
                  <c:v>155</c:v>
                </c:pt>
                <c:pt idx="27">
                  <c:v>155</c:v>
                </c:pt>
                <c:pt idx="28">
                  <c:v>155</c:v>
                </c:pt>
                <c:pt idx="29">
                  <c:v>160</c:v>
                </c:pt>
                <c:pt idx="30">
                  <c:v>160</c:v>
                </c:pt>
                <c:pt idx="31">
                  <c:v>170</c:v>
                </c:pt>
                <c:pt idx="32">
                  <c:v>155</c:v>
                </c:pt>
                <c:pt idx="33">
                  <c:v>160</c:v>
                </c:pt>
                <c:pt idx="34">
                  <c:v>155</c:v>
                </c:pt>
                <c:pt idx="35">
                  <c:v>145</c:v>
                </c:pt>
                <c:pt idx="36">
                  <c:v>150</c:v>
                </c:pt>
                <c:pt idx="37">
                  <c:v>160</c:v>
                </c:pt>
                <c:pt idx="38">
                  <c:v>155</c:v>
                </c:pt>
                <c:pt idx="39">
                  <c:v>160</c:v>
                </c:pt>
                <c:pt idx="40">
                  <c:v>160</c:v>
                </c:pt>
                <c:pt idx="41">
                  <c:v>160</c:v>
                </c:pt>
                <c:pt idx="42">
                  <c:v>165</c:v>
                </c:pt>
                <c:pt idx="43">
                  <c:v>160</c:v>
                </c:pt>
                <c:pt idx="44">
                  <c:v>175</c:v>
                </c:pt>
                <c:pt idx="45">
                  <c:v>175</c:v>
                </c:pt>
                <c:pt idx="46">
                  <c:v>170</c:v>
                </c:pt>
                <c:pt idx="47">
                  <c:v>160</c:v>
                </c:pt>
                <c:pt idx="48">
                  <c:v>175</c:v>
                </c:pt>
                <c:pt idx="49">
                  <c:v>160</c:v>
                </c:pt>
                <c:pt idx="50">
                  <c:v>165</c:v>
                </c:pt>
                <c:pt idx="51">
                  <c:v>165</c:v>
                </c:pt>
                <c:pt idx="52">
                  <c:v>165</c:v>
                </c:pt>
                <c:pt idx="53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C-2F4B-BAD4-E5A0F4C04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639551"/>
        <c:axId val="293121407"/>
      </c:scatterChart>
      <c:valAx>
        <c:axId val="30663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21407"/>
        <c:crosses val="autoZero"/>
        <c:crossBetween val="midCat"/>
      </c:valAx>
      <c:valAx>
        <c:axId val="2931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3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Sheet2!$N$1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128521434820646"/>
                  <c:y val="3.19907407407407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Sheet2!$M$2:$M$12</c:f>
              <c:numCache>
                <c:formatCode>General</c:formatCode>
                <c:ptCount val="11"/>
                <c:pt idx="0">
                  <c:v>136</c:v>
                </c:pt>
                <c:pt idx="1">
                  <c:v>138</c:v>
                </c:pt>
                <c:pt idx="2">
                  <c:v>140</c:v>
                </c:pt>
                <c:pt idx="3">
                  <c:v>142</c:v>
                </c:pt>
                <c:pt idx="4">
                  <c:v>144</c:v>
                </c:pt>
                <c:pt idx="5">
                  <c:v>146</c:v>
                </c:pt>
                <c:pt idx="6">
                  <c:v>148</c:v>
                </c:pt>
                <c:pt idx="7">
                  <c:v>150</c:v>
                </c:pt>
                <c:pt idx="8">
                  <c:v>152</c:v>
                </c:pt>
                <c:pt idx="9">
                  <c:v>154</c:v>
                </c:pt>
                <c:pt idx="10">
                  <c:v>156</c:v>
                </c:pt>
              </c:numCache>
            </c:numRef>
          </c:xVal>
          <c:yVal>
            <c:numRef>
              <c:f>Sheet2!$N$2:$N$12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</c:v>
                </c:pt>
                <c:pt idx="4">
                  <c:v>80</c:v>
                </c:pt>
                <c:pt idx="5">
                  <c:v>100</c:v>
                </c:pt>
                <c:pt idx="6">
                  <c:v>160</c:v>
                </c:pt>
                <c:pt idx="7">
                  <c:v>205</c:v>
                </c:pt>
                <c:pt idx="8">
                  <c:v>210</c:v>
                </c:pt>
                <c:pt idx="9">
                  <c:v>235</c:v>
                </c:pt>
                <c:pt idx="10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8-EB49-887F-E9CDFB792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692223"/>
        <c:axId val="282697151"/>
      </c:scatterChart>
      <c:valAx>
        <c:axId val="28269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97151"/>
        <c:crosses val="autoZero"/>
        <c:crossBetween val="midCat"/>
      </c:valAx>
      <c:valAx>
        <c:axId val="2826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9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117016622922132E-2"/>
                  <c:y val="0.30976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Sheet2!$M$13:$M$26</c:f>
              <c:numCache>
                <c:formatCode>General</c:formatCode>
                <c:ptCount val="14"/>
                <c:pt idx="0">
                  <c:v>158</c:v>
                </c:pt>
                <c:pt idx="1">
                  <c:v>160</c:v>
                </c:pt>
                <c:pt idx="2">
                  <c:v>162</c:v>
                </c:pt>
                <c:pt idx="3">
                  <c:v>164</c:v>
                </c:pt>
                <c:pt idx="4">
                  <c:v>166</c:v>
                </c:pt>
                <c:pt idx="5">
                  <c:v>168</c:v>
                </c:pt>
                <c:pt idx="6">
                  <c:v>170</c:v>
                </c:pt>
                <c:pt idx="7">
                  <c:v>172</c:v>
                </c:pt>
                <c:pt idx="8">
                  <c:v>174</c:v>
                </c:pt>
                <c:pt idx="9">
                  <c:v>176</c:v>
                </c:pt>
                <c:pt idx="10">
                  <c:v>178</c:v>
                </c:pt>
                <c:pt idx="11">
                  <c:v>180</c:v>
                </c:pt>
                <c:pt idx="12">
                  <c:v>182</c:v>
                </c:pt>
                <c:pt idx="13">
                  <c:v>184</c:v>
                </c:pt>
              </c:numCache>
            </c:numRef>
          </c:xVal>
          <c:yVal>
            <c:numRef>
              <c:f>Sheet2!$N$13:$N$26</c:f>
              <c:numCache>
                <c:formatCode>General</c:formatCode>
                <c:ptCount val="14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260</c:v>
                </c:pt>
                <c:pt idx="4">
                  <c:v>285</c:v>
                </c:pt>
                <c:pt idx="5">
                  <c:v>285</c:v>
                </c:pt>
                <c:pt idx="6">
                  <c:v>285</c:v>
                </c:pt>
                <c:pt idx="7">
                  <c:v>285</c:v>
                </c:pt>
                <c:pt idx="8">
                  <c:v>305</c:v>
                </c:pt>
                <c:pt idx="9">
                  <c:v>300</c:v>
                </c:pt>
                <c:pt idx="10">
                  <c:v>305</c:v>
                </c:pt>
                <c:pt idx="11">
                  <c:v>306</c:v>
                </c:pt>
                <c:pt idx="12">
                  <c:v>320</c:v>
                </c:pt>
                <c:pt idx="13">
                  <c:v>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C-2449-8ABA-1AA3D2BEA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66303"/>
        <c:axId val="990120127"/>
      </c:scatterChart>
      <c:valAx>
        <c:axId val="31346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20127"/>
        <c:crosses val="autoZero"/>
        <c:crossBetween val="midCat"/>
      </c:valAx>
      <c:valAx>
        <c:axId val="99012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6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Sheet2!$S$1</c:f>
              <c:strCache>
                <c:ptCount val="1"/>
                <c:pt idx="0">
                  <c:v>Diamater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68708078156897E-2"/>
                  <c:y val="-9.32320410095365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Sheet2!$R$2:$R$8</c:f>
              <c:numCache>
                <c:formatCode>General</c:formatCode>
                <c:ptCount val="7"/>
                <c:pt idx="0">
                  <c:v>194</c:v>
                </c:pt>
                <c:pt idx="1">
                  <c:v>196</c:v>
                </c:pt>
                <c:pt idx="2">
                  <c:v>198</c:v>
                </c:pt>
                <c:pt idx="3">
                  <c:v>200</c:v>
                </c:pt>
                <c:pt idx="4">
                  <c:v>202</c:v>
                </c:pt>
                <c:pt idx="5">
                  <c:v>204</c:v>
                </c:pt>
                <c:pt idx="6">
                  <c:v>206</c:v>
                </c:pt>
              </c:numCache>
            </c:numRef>
          </c:xVal>
          <c:yVal>
            <c:numRef>
              <c:f>Sheet2!$S$2:$S$8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50</c:v>
                </c:pt>
                <c:pt idx="4">
                  <c:v>110</c:v>
                </c:pt>
                <c:pt idx="5">
                  <c:v>185</c:v>
                </c:pt>
                <c:pt idx="6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9-4640-A7D7-A692C5B89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79359"/>
        <c:axId val="290580095"/>
      </c:scatterChart>
      <c:valAx>
        <c:axId val="58867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80095"/>
        <c:crosses val="autoZero"/>
        <c:crossBetween val="midCat"/>
      </c:valAx>
      <c:valAx>
        <c:axId val="29058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79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258858267716533"/>
                  <c:y val="-6.72356659642896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Sheet2!$R$9:$R$23</c:f>
              <c:numCache>
                <c:formatCode>General</c:formatCode>
                <c:ptCount val="15"/>
                <c:pt idx="0">
                  <c:v>208</c:v>
                </c:pt>
                <c:pt idx="1">
                  <c:v>210</c:v>
                </c:pt>
                <c:pt idx="2">
                  <c:v>212</c:v>
                </c:pt>
                <c:pt idx="3">
                  <c:v>214</c:v>
                </c:pt>
                <c:pt idx="4">
                  <c:v>216</c:v>
                </c:pt>
                <c:pt idx="5">
                  <c:v>218</c:v>
                </c:pt>
                <c:pt idx="6">
                  <c:v>220</c:v>
                </c:pt>
                <c:pt idx="7">
                  <c:v>222</c:v>
                </c:pt>
                <c:pt idx="8">
                  <c:v>224</c:v>
                </c:pt>
                <c:pt idx="9">
                  <c:v>226</c:v>
                </c:pt>
                <c:pt idx="10">
                  <c:v>228</c:v>
                </c:pt>
                <c:pt idx="11">
                  <c:v>230</c:v>
                </c:pt>
                <c:pt idx="12">
                  <c:v>232</c:v>
                </c:pt>
                <c:pt idx="13">
                  <c:v>234</c:v>
                </c:pt>
                <c:pt idx="14">
                  <c:v>236</c:v>
                </c:pt>
              </c:numCache>
            </c:numRef>
          </c:xVal>
          <c:yVal>
            <c:numRef>
              <c:f>Sheet2!$S$9:$S$23</c:f>
              <c:numCache>
                <c:formatCode>General</c:formatCode>
                <c:ptCount val="15"/>
                <c:pt idx="0">
                  <c:v>295</c:v>
                </c:pt>
                <c:pt idx="1">
                  <c:v>300</c:v>
                </c:pt>
                <c:pt idx="2">
                  <c:v>295</c:v>
                </c:pt>
                <c:pt idx="3">
                  <c:v>310</c:v>
                </c:pt>
                <c:pt idx="4">
                  <c:v>300</c:v>
                </c:pt>
                <c:pt idx="5">
                  <c:v>320</c:v>
                </c:pt>
                <c:pt idx="6">
                  <c:v>325</c:v>
                </c:pt>
                <c:pt idx="7">
                  <c:v>325</c:v>
                </c:pt>
                <c:pt idx="8">
                  <c:v>330</c:v>
                </c:pt>
                <c:pt idx="9">
                  <c:v>340</c:v>
                </c:pt>
                <c:pt idx="10">
                  <c:v>330</c:v>
                </c:pt>
                <c:pt idx="11">
                  <c:v>335</c:v>
                </c:pt>
                <c:pt idx="12">
                  <c:v>350</c:v>
                </c:pt>
                <c:pt idx="13">
                  <c:v>330</c:v>
                </c:pt>
                <c:pt idx="1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D-DA4F-BBCB-CBA55DE26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557183"/>
        <c:axId val="276558527"/>
      </c:scatterChart>
      <c:valAx>
        <c:axId val="27655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58527"/>
        <c:crosses val="autoZero"/>
        <c:crossBetween val="midCat"/>
      </c:valAx>
      <c:valAx>
        <c:axId val="2765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5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Sheet2!$X$1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567475940507436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Sheet2!$W$2:$W$10</c:f>
              <c:numCache>
                <c:formatCode>General</c:formatCode>
                <c:ptCount val="9"/>
                <c:pt idx="0">
                  <c:v>248</c:v>
                </c:pt>
                <c:pt idx="1">
                  <c:v>250</c:v>
                </c:pt>
                <c:pt idx="2">
                  <c:v>252</c:v>
                </c:pt>
                <c:pt idx="3">
                  <c:v>254</c:v>
                </c:pt>
                <c:pt idx="4">
                  <c:v>256</c:v>
                </c:pt>
                <c:pt idx="5">
                  <c:v>258</c:v>
                </c:pt>
                <c:pt idx="6">
                  <c:v>260</c:v>
                </c:pt>
                <c:pt idx="7">
                  <c:v>262</c:v>
                </c:pt>
                <c:pt idx="8">
                  <c:v>264</c:v>
                </c:pt>
              </c:numCache>
            </c:numRef>
          </c:xVal>
          <c:yVal>
            <c:numRef>
              <c:f>Sheet2!$X$2:$X$10</c:f>
              <c:numCache>
                <c:formatCode>General</c:formatCode>
                <c:ptCount val="9"/>
                <c:pt idx="0">
                  <c:v>26</c:v>
                </c:pt>
                <c:pt idx="1">
                  <c:v>60</c:v>
                </c:pt>
                <c:pt idx="2">
                  <c:v>80</c:v>
                </c:pt>
                <c:pt idx="3">
                  <c:v>115</c:v>
                </c:pt>
                <c:pt idx="4">
                  <c:v>195</c:v>
                </c:pt>
                <c:pt idx="5">
                  <c:v>275</c:v>
                </c:pt>
                <c:pt idx="6">
                  <c:v>300</c:v>
                </c:pt>
                <c:pt idx="7">
                  <c:v>330</c:v>
                </c:pt>
                <c:pt idx="8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A-5242-8C5A-5522A99C4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12735"/>
        <c:axId val="282691327"/>
      </c:scatterChart>
      <c:valAx>
        <c:axId val="28801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691327"/>
        <c:crosses val="autoZero"/>
        <c:crossBetween val="midCat"/>
      </c:valAx>
      <c:valAx>
        <c:axId val="28269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01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304133858267721E-2"/>
                  <c:y val="-0.363435784626138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Sheet2!$W$11:$W$21</c:f>
              <c:numCache>
                <c:formatCode>General</c:formatCode>
                <c:ptCount val="11"/>
                <c:pt idx="0">
                  <c:v>266</c:v>
                </c:pt>
                <c:pt idx="1">
                  <c:v>268</c:v>
                </c:pt>
                <c:pt idx="2">
                  <c:v>270</c:v>
                </c:pt>
                <c:pt idx="3">
                  <c:v>272</c:v>
                </c:pt>
                <c:pt idx="4">
                  <c:v>274</c:v>
                </c:pt>
                <c:pt idx="5">
                  <c:v>276</c:v>
                </c:pt>
                <c:pt idx="6">
                  <c:v>278</c:v>
                </c:pt>
                <c:pt idx="7">
                  <c:v>280</c:v>
                </c:pt>
                <c:pt idx="8">
                  <c:v>282</c:v>
                </c:pt>
                <c:pt idx="9">
                  <c:v>284</c:v>
                </c:pt>
                <c:pt idx="10">
                  <c:v>286</c:v>
                </c:pt>
              </c:numCache>
            </c:numRef>
          </c:xVal>
          <c:yVal>
            <c:numRef>
              <c:f>Sheet2!$X$11:$X$21</c:f>
              <c:numCache>
                <c:formatCode>General</c:formatCode>
                <c:ptCount val="11"/>
                <c:pt idx="0">
                  <c:v>345</c:v>
                </c:pt>
                <c:pt idx="1">
                  <c:v>345</c:v>
                </c:pt>
                <c:pt idx="2">
                  <c:v>355</c:v>
                </c:pt>
                <c:pt idx="3">
                  <c:v>360</c:v>
                </c:pt>
                <c:pt idx="4">
                  <c:v>350</c:v>
                </c:pt>
                <c:pt idx="5">
                  <c:v>345</c:v>
                </c:pt>
                <c:pt idx="6">
                  <c:v>350</c:v>
                </c:pt>
                <c:pt idx="7">
                  <c:v>335</c:v>
                </c:pt>
                <c:pt idx="8">
                  <c:v>340</c:v>
                </c:pt>
                <c:pt idx="9">
                  <c:v>340</c:v>
                </c:pt>
                <c:pt idx="10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78-E048-8AD6-C5A2DCB0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003775"/>
        <c:axId val="264997055"/>
      </c:scatterChart>
      <c:valAx>
        <c:axId val="26500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97055"/>
        <c:crosses val="autoZero"/>
        <c:crossBetween val="midCat"/>
      </c:valAx>
      <c:valAx>
        <c:axId val="2649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00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64085739282595"/>
                  <c:y val="-4.09922717993584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Sheet2!$AB$2:$AB$13</c:f>
              <c:numCache>
                <c:formatCode>General</c:formatCode>
                <c:ptCount val="12"/>
                <c:pt idx="0">
                  <c:v>298</c:v>
                </c:pt>
                <c:pt idx="1">
                  <c:v>300</c:v>
                </c:pt>
                <c:pt idx="2">
                  <c:v>302</c:v>
                </c:pt>
                <c:pt idx="3">
                  <c:v>304</c:v>
                </c:pt>
                <c:pt idx="4">
                  <c:v>306</c:v>
                </c:pt>
                <c:pt idx="5">
                  <c:v>308</c:v>
                </c:pt>
                <c:pt idx="6">
                  <c:v>310</c:v>
                </c:pt>
                <c:pt idx="7">
                  <c:v>312</c:v>
                </c:pt>
                <c:pt idx="8">
                  <c:v>314</c:v>
                </c:pt>
                <c:pt idx="9">
                  <c:v>316</c:v>
                </c:pt>
                <c:pt idx="10">
                  <c:v>318</c:v>
                </c:pt>
                <c:pt idx="11">
                  <c:v>320</c:v>
                </c:pt>
              </c:numCache>
            </c:numRef>
          </c:xVal>
          <c:yVal>
            <c:numRef>
              <c:f>Sheet2!$AC$2:$AC$13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50</c:v>
                </c:pt>
                <c:pt idx="5">
                  <c:v>70</c:v>
                </c:pt>
                <c:pt idx="6">
                  <c:v>85</c:v>
                </c:pt>
                <c:pt idx="7">
                  <c:v>110</c:v>
                </c:pt>
                <c:pt idx="8">
                  <c:v>160</c:v>
                </c:pt>
                <c:pt idx="9">
                  <c:v>210</c:v>
                </c:pt>
                <c:pt idx="10">
                  <c:v>245</c:v>
                </c:pt>
                <c:pt idx="11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3-5F48-AE20-FCF51F2AE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557631"/>
        <c:axId val="276555839"/>
      </c:scatterChart>
      <c:valAx>
        <c:axId val="2765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55839"/>
        <c:crosses val="autoZero"/>
        <c:crossBetween val="midCat"/>
      </c:valAx>
      <c:valAx>
        <c:axId val="27655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5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146544181977253E-2"/>
                  <c:y val="-0.128302347623213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Sheet2!$AB$14:$AB$26</c:f>
              <c:numCache>
                <c:formatCode>General</c:formatCode>
                <c:ptCount val="13"/>
                <c:pt idx="0">
                  <c:v>322</c:v>
                </c:pt>
                <c:pt idx="1">
                  <c:v>324</c:v>
                </c:pt>
                <c:pt idx="2">
                  <c:v>326</c:v>
                </c:pt>
                <c:pt idx="3">
                  <c:v>328</c:v>
                </c:pt>
                <c:pt idx="4">
                  <c:v>330</c:v>
                </c:pt>
                <c:pt idx="5">
                  <c:v>332</c:v>
                </c:pt>
                <c:pt idx="6">
                  <c:v>334</c:v>
                </c:pt>
                <c:pt idx="7">
                  <c:v>336</c:v>
                </c:pt>
                <c:pt idx="8">
                  <c:v>338</c:v>
                </c:pt>
                <c:pt idx="9">
                  <c:v>340</c:v>
                </c:pt>
                <c:pt idx="10">
                  <c:v>342</c:v>
                </c:pt>
                <c:pt idx="11">
                  <c:v>344</c:v>
                </c:pt>
                <c:pt idx="12">
                  <c:v>346</c:v>
                </c:pt>
              </c:numCache>
            </c:numRef>
          </c:xVal>
          <c:yVal>
            <c:numRef>
              <c:f>Sheet2!$AC$14:$AC$26</c:f>
              <c:numCache>
                <c:formatCode>General</c:formatCode>
                <c:ptCount val="13"/>
                <c:pt idx="0">
                  <c:v>270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270</c:v>
                </c:pt>
                <c:pt idx="5">
                  <c:v>275</c:v>
                </c:pt>
                <c:pt idx="6">
                  <c:v>280</c:v>
                </c:pt>
                <c:pt idx="7">
                  <c:v>270</c:v>
                </c:pt>
                <c:pt idx="8">
                  <c:v>285</c:v>
                </c:pt>
                <c:pt idx="9">
                  <c:v>275</c:v>
                </c:pt>
                <c:pt idx="10">
                  <c:v>275</c:v>
                </c:pt>
                <c:pt idx="11">
                  <c:v>270</c:v>
                </c:pt>
                <c:pt idx="12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C-1C43-B5AB-9D697472C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88511"/>
        <c:axId val="946980159"/>
      </c:scatterChart>
      <c:valAx>
        <c:axId val="26048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80159"/>
        <c:crosses val="autoZero"/>
        <c:crossBetween val="midCat"/>
      </c:valAx>
      <c:valAx>
        <c:axId val="94698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8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Sheet2!$AH$1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452537182852148E-2"/>
                  <c:y val="8.38436862058909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Sheet2!$AG$2:$AG$10</c:f>
              <c:numCache>
                <c:formatCode>General</c:formatCode>
                <c:ptCount val="9"/>
                <c:pt idx="0">
                  <c:v>362</c:v>
                </c:pt>
                <c:pt idx="1">
                  <c:v>364</c:v>
                </c:pt>
                <c:pt idx="2">
                  <c:v>366</c:v>
                </c:pt>
                <c:pt idx="3">
                  <c:v>368</c:v>
                </c:pt>
                <c:pt idx="4">
                  <c:v>370</c:v>
                </c:pt>
                <c:pt idx="5">
                  <c:v>372</c:v>
                </c:pt>
                <c:pt idx="6">
                  <c:v>374</c:v>
                </c:pt>
                <c:pt idx="7">
                  <c:v>376</c:v>
                </c:pt>
                <c:pt idx="8">
                  <c:v>378</c:v>
                </c:pt>
              </c:numCache>
            </c:numRef>
          </c:xVal>
          <c:yVal>
            <c:numRef>
              <c:f>Sheet2!$AH$2:$AH$10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25</c:v>
                </c:pt>
                <c:pt idx="3">
                  <c:v>55</c:v>
                </c:pt>
                <c:pt idx="4">
                  <c:v>90</c:v>
                </c:pt>
                <c:pt idx="5">
                  <c:v>115</c:v>
                </c:pt>
                <c:pt idx="6">
                  <c:v>150</c:v>
                </c:pt>
                <c:pt idx="7">
                  <c:v>160</c:v>
                </c:pt>
                <c:pt idx="8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79-B040-B20C-9FF4BC257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68991"/>
        <c:axId val="260461823"/>
      </c:scatterChart>
      <c:valAx>
        <c:axId val="26046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61823"/>
        <c:crosses val="autoZero"/>
        <c:crossBetween val="midCat"/>
      </c:valAx>
      <c:valAx>
        <c:axId val="26046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6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189413823272094E-3"/>
                  <c:y val="0.14229002624671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Sheet2!$AG$11:$AG$26</c:f>
              <c:numCache>
                <c:formatCode>General</c:formatCode>
                <c:ptCount val="16"/>
                <c:pt idx="0">
                  <c:v>380</c:v>
                </c:pt>
                <c:pt idx="1">
                  <c:v>382</c:v>
                </c:pt>
                <c:pt idx="2">
                  <c:v>384</c:v>
                </c:pt>
                <c:pt idx="3">
                  <c:v>386</c:v>
                </c:pt>
                <c:pt idx="4">
                  <c:v>388</c:v>
                </c:pt>
                <c:pt idx="5">
                  <c:v>390</c:v>
                </c:pt>
                <c:pt idx="6">
                  <c:v>392</c:v>
                </c:pt>
                <c:pt idx="7">
                  <c:v>394</c:v>
                </c:pt>
                <c:pt idx="8">
                  <c:v>396</c:v>
                </c:pt>
                <c:pt idx="9">
                  <c:v>398</c:v>
                </c:pt>
                <c:pt idx="10">
                  <c:v>400</c:v>
                </c:pt>
                <c:pt idx="11">
                  <c:v>402</c:v>
                </c:pt>
                <c:pt idx="12">
                  <c:v>404</c:v>
                </c:pt>
                <c:pt idx="13">
                  <c:v>406</c:v>
                </c:pt>
                <c:pt idx="14">
                  <c:v>408</c:v>
                </c:pt>
                <c:pt idx="15">
                  <c:v>410</c:v>
                </c:pt>
              </c:numCache>
            </c:numRef>
          </c:xVal>
          <c:yVal>
            <c:numRef>
              <c:f>Sheet2!$AH$11:$AH$26</c:f>
              <c:numCache>
                <c:formatCode>General</c:formatCode>
                <c:ptCount val="16"/>
                <c:pt idx="0">
                  <c:v>185</c:v>
                </c:pt>
                <c:pt idx="1">
                  <c:v>190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175</c:v>
                </c:pt>
                <c:pt idx="6">
                  <c:v>185</c:v>
                </c:pt>
                <c:pt idx="7">
                  <c:v>165</c:v>
                </c:pt>
                <c:pt idx="8">
                  <c:v>165</c:v>
                </c:pt>
                <c:pt idx="9">
                  <c:v>170</c:v>
                </c:pt>
                <c:pt idx="10">
                  <c:v>170</c:v>
                </c:pt>
                <c:pt idx="11">
                  <c:v>160</c:v>
                </c:pt>
                <c:pt idx="12">
                  <c:v>160</c:v>
                </c:pt>
                <c:pt idx="13">
                  <c:v>155</c:v>
                </c:pt>
                <c:pt idx="14">
                  <c:v>160</c:v>
                </c:pt>
                <c:pt idx="15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1-FC40-B439-57C8F9906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22431"/>
        <c:axId val="286024447"/>
      </c:scatterChart>
      <c:valAx>
        <c:axId val="29052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024447"/>
        <c:crosses val="autoZero"/>
        <c:crossBetween val="midCat"/>
      </c:valAx>
      <c:valAx>
        <c:axId val="28602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2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Sheet2!$AM$1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993657042869644E-2"/>
                  <c:y val="6.03346456692913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Sheet2!$AL$2:$AL$9</c:f>
              <c:numCache>
                <c:formatCode>General</c:formatCode>
                <c:ptCount val="8"/>
                <c:pt idx="0">
                  <c:v>426</c:v>
                </c:pt>
                <c:pt idx="1">
                  <c:v>428</c:v>
                </c:pt>
                <c:pt idx="2">
                  <c:v>430</c:v>
                </c:pt>
                <c:pt idx="3">
                  <c:v>432</c:v>
                </c:pt>
                <c:pt idx="4">
                  <c:v>434</c:v>
                </c:pt>
                <c:pt idx="5">
                  <c:v>436</c:v>
                </c:pt>
                <c:pt idx="6">
                  <c:v>438</c:v>
                </c:pt>
                <c:pt idx="7">
                  <c:v>440</c:v>
                </c:pt>
              </c:numCache>
            </c:numRef>
          </c:xVal>
          <c:yVal>
            <c:numRef>
              <c:f>Sheet2!$AM$2:$AM$9</c:f>
              <c:numCache>
                <c:formatCode>General</c:formatCode>
                <c:ptCount val="8"/>
                <c:pt idx="0">
                  <c:v>0</c:v>
                </c:pt>
                <c:pt idx="1">
                  <c:v>30</c:v>
                </c:pt>
                <c:pt idx="2">
                  <c:v>55</c:v>
                </c:pt>
                <c:pt idx="3">
                  <c:v>85</c:v>
                </c:pt>
                <c:pt idx="4">
                  <c:v>115</c:v>
                </c:pt>
                <c:pt idx="5">
                  <c:v>145</c:v>
                </c:pt>
                <c:pt idx="6">
                  <c:v>165</c:v>
                </c:pt>
                <c:pt idx="7">
                  <c:v>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0F-E748-92C1-34FB3F196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314111"/>
        <c:axId val="262317247"/>
      </c:scatterChart>
      <c:valAx>
        <c:axId val="26231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17247"/>
        <c:crosses val="autoZero"/>
        <c:crossBetween val="midCat"/>
      </c:valAx>
      <c:valAx>
        <c:axId val="2623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1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547462817147852E-2"/>
                  <c:y val="-0.22574620880723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Sheet2!$AL$10:$AL$27</c:f>
              <c:numCache>
                <c:formatCode>General</c:formatCode>
                <c:ptCount val="18"/>
                <c:pt idx="0">
                  <c:v>442</c:v>
                </c:pt>
                <c:pt idx="1">
                  <c:v>444</c:v>
                </c:pt>
                <c:pt idx="2">
                  <c:v>446</c:v>
                </c:pt>
                <c:pt idx="3">
                  <c:v>448</c:v>
                </c:pt>
                <c:pt idx="4">
                  <c:v>450</c:v>
                </c:pt>
                <c:pt idx="5">
                  <c:v>452</c:v>
                </c:pt>
                <c:pt idx="6">
                  <c:v>454</c:v>
                </c:pt>
                <c:pt idx="7">
                  <c:v>456</c:v>
                </c:pt>
                <c:pt idx="8">
                  <c:v>458</c:v>
                </c:pt>
                <c:pt idx="9">
                  <c:v>460</c:v>
                </c:pt>
                <c:pt idx="10">
                  <c:v>462</c:v>
                </c:pt>
                <c:pt idx="11">
                  <c:v>464</c:v>
                </c:pt>
                <c:pt idx="12">
                  <c:v>466</c:v>
                </c:pt>
                <c:pt idx="13">
                  <c:v>468</c:v>
                </c:pt>
                <c:pt idx="14">
                  <c:v>470</c:v>
                </c:pt>
                <c:pt idx="15">
                  <c:v>472</c:v>
                </c:pt>
                <c:pt idx="16">
                  <c:v>474</c:v>
                </c:pt>
                <c:pt idx="17">
                  <c:v>476</c:v>
                </c:pt>
              </c:numCache>
            </c:numRef>
          </c:xVal>
          <c:yVal>
            <c:numRef>
              <c:f>Sheet2!$AM$10:$AM$27</c:f>
              <c:numCache>
                <c:formatCode>General</c:formatCode>
                <c:ptCount val="18"/>
                <c:pt idx="0">
                  <c:v>185</c:v>
                </c:pt>
                <c:pt idx="1">
                  <c:v>185</c:v>
                </c:pt>
                <c:pt idx="2">
                  <c:v>190</c:v>
                </c:pt>
                <c:pt idx="3">
                  <c:v>175</c:v>
                </c:pt>
                <c:pt idx="4">
                  <c:v>180</c:v>
                </c:pt>
                <c:pt idx="5">
                  <c:v>200</c:v>
                </c:pt>
                <c:pt idx="6">
                  <c:v>195</c:v>
                </c:pt>
                <c:pt idx="7">
                  <c:v>190</c:v>
                </c:pt>
                <c:pt idx="8">
                  <c:v>190</c:v>
                </c:pt>
                <c:pt idx="9">
                  <c:v>195</c:v>
                </c:pt>
                <c:pt idx="10">
                  <c:v>185</c:v>
                </c:pt>
                <c:pt idx="11">
                  <c:v>195</c:v>
                </c:pt>
                <c:pt idx="12">
                  <c:v>180</c:v>
                </c:pt>
                <c:pt idx="13">
                  <c:v>190</c:v>
                </c:pt>
                <c:pt idx="14">
                  <c:v>180</c:v>
                </c:pt>
                <c:pt idx="15">
                  <c:v>175</c:v>
                </c:pt>
                <c:pt idx="16">
                  <c:v>170</c:v>
                </c:pt>
                <c:pt idx="17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CC-4A40-897B-688488EE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556287"/>
        <c:axId val="990598847"/>
      </c:scatterChart>
      <c:valAx>
        <c:axId val="27655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98847"/>
        <c:crosses val="autoZero"/>
        <c:crossBetween val="midCat"/>
      </c:valAx>
      <c:valAx>
        <c:axId val="99059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5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Sheet2!$AR$1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9.6x - 4776.3</a:t>
                    </a:r>
                    <a:br>
                      <a:rPr lang="en-US" baseline="0"/>
                    </a:br>
                    <a:r>
                      <a:rPr lang="en-US" baseline="0"/>
                      <a:t>R² = 0.9437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Sheet2!$AQ$2:$AQ$12</c:f>
              <c:numCache>
                <c:formatCode>General</c:formatCode>
                <c:ptCount val="11"/>
                <c:pt idx="0">
                  <c:v>496</c:v>
                </c:pt>
                <c:pt idx="1">
                  <c:v>498</c:v>
                </c:pt>
                <c:pt idx="2">
                  <c:v>500</c:v>
                </c:pt>
                <c:pt idx="3">
                  <c:v>502</c:v>
                </c:pt>
                <c:pt idx="4">
                  <c:v>504</c:v>
                </c:pt>
                <c:pt idx="5">
                  <c:v>506</c:v>
                </c:pt>
                <c:pt idx="6">
                  <c:v>508</c:v>
                </c:pt>
                <c:pt idx="7">
                  <c:v>510</c:v>
                </c:pt>
                <c:pt idx="8">
                  <c:v>512</c:v>
                </c:pt>
                <c:pt idx="9">
                  <c:v>514</c:v>
                </c:pt>
                <c:pt idx="10">
                  <c:v>516</c:v>
                </c:pt>
              </c:numCache>
            </c:numRef>
          </c:xVal>
          <c:yVal>
            <c:numRef>
              <c:f>Sheet2!$AR$2:$AR$12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24</c:v>
                </c:pt>
                <c:pt idx="4">
                  <c:v>50</c:v>
                </c:pt>
                <c:pt idx="5">
                  <c:v>90</c:v>
                </c:pt>
                <c:pt idx="6">
                  <c:v>125</c:v>
                </c:pt>
                <c:pt idx="7">
                  <c:v>140</c:v>
                </c:pt>
                <c:pt idx="8">
                  <c:v>145</c:v>
                </c:pt>
                <c:pt idx="9">
                  <c:v>150</c:v>
                </c:pt>
                <c:pt idx="10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E-E242-A4C5-FE869DE3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56767"/>
        <c:axId val="292279103"/>
      </c:scatterChart>
      <c:valAx>
        <c:axId val="31785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79103"/>
        <c:crosses val="autoZero"/>
        <c:crossBetween val="midCat"/>
      </c:valAx>
      <c:valAx>
        <c:axId val="29227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5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853455818022747E-2"/>
                  <c:y val="0.350580344123651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Sheet2!$AQ$13:$AQ$35</c:f>
              <c:numCache>
                <c:formatCode>General</c:formatCode>
                <c:ptCount val="23"/>
                <c:pt idx="0">
                  <c:v>518</c:v>
                </c:pt>
                <c:pt idx="1">
                  <c:v>520</c:v>
                </c:pt>
                <c:pt idx="2">
                  <c:v>522</c:v>
                </c:pt>
                <c:pt idx="3">
                  <c:v>524</c:v>
                </c:pt>
                <c:pt idx="4">
                  <c:v>526</c:v>
                </c:pt>
                <c:pt idx="5">
                  <c:v>528</c:v>
                </c:pt>
                <c:pt idx="6">
                  <c:v>530</c:v>
                </c:pt>
                <c:pt idx="7">
                  <c:v>532</c:v>
                </c:pt>
                <c:pt idx="8">
                  <c:v>534</c:v>
                </c:pt>
                <c:pt idx="9">
                  <c:v>536</c:v>
                </c:pt>
                <c:pt idx="10">
                  <c:v>538</c:v>
                </c:pt>
                <c:pt idx="11">
                  <c:v>540</c:v>
                </c:pt>
                <c:pt idx="12">
                  <c:v>542</c:v>
                </c:pt>
                <c:pt idx="13">
                  <c:v>544</c:v>
                </c:pt>
                <c:pt idx="14">
                  <c:v>546</c:v>
                </c:pt>
                <c:pt idx="15">
                  <c:v>548</c:v>
                </c:pt>
                <c:pt idx="16">
                  <c:v>550</c:v>
                </c:pt>
                <c:pt idx="17">
                  <c:v>552</c:v>
                </c:pt>
                <c:pt idx="18">
                  <c:v>554</c:v>
                </c:pt>
                <c:pt idx="19">
                  <c:v>556</c:v>
                </c:pt>
                <c:pt idx="20">
                  <c:v>558</c:v>
                </c:pt>
                <c:pt idx="21">
                  <c:v>560</c:v>
                </c:pt>
                <c:pt idx="22">
                  <c:v>562</c:v>
                </c:pt>
              </c:numCache>
            </c:numRef>
          </c:xVal>
          <c:yVal>
            <c:numRef>
              <c:f>Sheet2!$AR$13:$AR$35</c:f>
              <c:numCache>
                <c:formatCode>General</c:formatCode>
                <c:ptCount val="23"/>
                <c:pt idx="0">
                  <c:v>155</c:v>
                </c:pt>
                <c:pt idx="1">
                  <c:v>155</c:v>
                </c:pt>
                <c:pt idx="2">
                  <c:v>165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165</c:v>
                </c:pt>
                <c:pt idx="7">
                  <c:v>170</c:v>
                </c:pt>
                <c:pt idx="8">
                  <c:v>170</c:v>
                </c:pt>
                <c:pt idx="9">
                  <c:v>170</c:v>
                </c:pt>
                <c:pt idx="10">
                  <c:v>175</c:v>
                </c:pt>
                <c:pt idx="11">
                  <c:v>165</c:v>
                </c:pt>
                <c:pt idx="12">
                  <c:v>170</c:v>
                </c:pt>
                <c:pt idx="13">
                  <c:v>185</c:v>
                </c:pt>
                <c:pt idx="14">
                  <c:v>180</c:v>
                </c:pt>
                <c:pt idx="15">
                  <c:v>175</c:v>
                </c:pt>
                <c:pt idx="16">
                  <c:v>185</c:v>
                </c:pt>
                <c:pt idx="17">
                  <c:v>180</c:v>
                </c:pt>
                <c:pt idx="18">
                  <c:v>190</c:v>
                </c:pt>
                <c:pt idx="19">
                  <c:v>175</c:v>
                </c:pt>
                <c:pt idx="20">
                  <c:v>180</c:v>
                </c:pt>
                <c:pt idx="21">
                  <c:v>170</c:v>
                </c:pt>
                <c:pt idx="22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C-414E-B336-34BA07BB6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56095"/>
        <c:axId val="264591039"/>
      </c:scatterChart>
      <c:valAx>
        <c:axId val="25875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591039"/>
        <c:crosses val="autoZero"/>
        <c:crossBetween val="midCat"/>
      </c:valAx>
      <c:valAx>
        <c:axId val="26459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5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Sheet2!$AW$1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9899956255468069"/>
                  <c:y val="1.38867016622922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Sheet2!$AV$2:$AV$16</c:f>
              <c:numCache>
                <c:formatCode>General</c:formatCode>
                <c:ptCount val="15"/>
                <c:pt idx="0">
                  <c:v>572</c:v>
                </c:pt>
                <c:pt idx="1">
                  <c:v>574</c:v>
                </c:pt>
                <c:pt idx="2">
                  <c:v>576</c:v>
                </c:pt>
                <c:pt idx="3">
                  <c:v>578</c:v>
                </c:pt>
                <c:pt idx="4">
                  <c:v>580</c:v>
                </c:pt>
                <c:pt idx="5">
                  <c:v>582</c:v>
                </c:pt>
                <c:pt idx="6">
                  <c:v>584</c:v>
                </c:pt>
                <c:pt idx="7">
                  <c:v>586</c:v>
                </c:pt>
                <c:pt idx="8">
                  <c:v>588</c:v>
                </c:pt>
                <c:pt idx="9">
                  <c:v>590</c:v>
                </c:pt>
                <c:pt idx="10">
                  <c:v>592</c:v>
                </c:pt>
                <c:pt idx="11">
                  <c:v>594</c:v>
                </c:pt>
                <c:pt idx="12">
                  <c:v>596</c:v>
                </c:pt>
                <c:pt idx="13">
                  <c:v>598</c:v>
                </c:pt>
                <c:pt idx="14">
                  <c:v>600</c:v>
                </c:pt>
              </c:numCache>
            </c:numRef>
          </c:xVal>
          <c:yVal>
            <c:numRef>
              <c:f>Sheet2!$AW$2:$AW$16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20</c:v>
                </c:pt>
                <c:pt idx="7">
                  <c:v>40</c:v>
                </c:pt>
                <c:pt idx="8">
                  <c:v>75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145</c:v>
                </c:pt>
                <c:pt idx="13">
                  <c:v>150</c:v>
                </c:pt>
                <c:pt idx="14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B-CA48-AB9C-67CFB869A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596415"/>
        <c:axId val="270137791"/>
      </c:scatterChart>
      <c:valAx>
        <c:axId val="27359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37791"/>
        <c:crosses val="autoZero"/>
        <c:crossBetween val="midCat"/>
      </c:valAx>
      <c:valAx>
        <c:axId val="2701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9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2667104111986001E-2"/>
                  <c:y val="0.28199074074074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Sheet2!$AV$17:$AV$41</c:f>
              <c:numCache>
                <c:formatCode>General</c:formatCode>
                <c:ptCount val="25"/>
                <c:pt idx="0">
                  <c:v>602</c:v>
                </c:pt>
                <c:pt idx="1">
                  <c:v>604</c:v>
                </c:pt>
                <c:pt idx="2">
                  <c:v>606</c:v>
                </c:pt>
                <c:pt idx="3">
                  <c:v>608</c:v>
                </c:pt>
                <c:pt idx="4">
                  <c:v>610</c:v>
                </c:pt>
                <c:pt idx="5">
                  <c:v>612</c:v>
                </c:pt>
                <c:pt idx="6">
                  <c:v>614</c:v>
                </c:pt>
                <c:pt idx="7">
                  <c:v>616</c:v>
                </c:pt>
                <c:pt idx="8">
                  <c:v>618</c:v>
                </c:pt>
                <c:pt idx="9">
                  <c:v>620</c:v>
                </c:pt>
                <c:pt idx="10">
                  <c:v>622</c:v>
                </c:pt>
                <c:pt idx="11">
                  <c:v>624</c:v>
                </c:pt>
                <c:pt idx="12">
                  <c:v>626</c:v>
                </c:pt>
                <c:pt idx="13">
                  <c:v>628</c:v>
                </c:pt>
                <c:pt idx="14">
                  <c:v>630</c:v>
                </c:pt>
                <c:pt idx="15">
                  <c:v>632</c:v>
                </c:pt>
                <c:pt idx="16">
                  <c:v>634</c:v>
                </c:pt>
                <c:pt idx="17">
                  <c:v>636</c:v>
                </c:pt>
                <c:pt idx="18">
                  <c:v>638</c:v>
                </c:pt>
                <c:pt idx="19">
                  <c:v>640</c:v>
                </c:pt>
                <c:pt idx="20">
                  <c:v>642</c:v>
                </c:pt>
                <c:pt idx="21">
                  <c:v>644</c:v>
                </c:pt>
                <c:pt idx="22">
                  <c:v>646</c:v>
                </c:pt>
                <c:pt idx="23">
                  <c:v>648</c:v>
                </c:pt>
                <c:pt idx="24">
                  <c:v>650</c:v>
                </c:pt>
              </c:numCache>
            </c:numRef>
          </c:xVal>
          <c:yVal>
            <c:numRef>
              <c:f>Sheet2!$AW$17:$AW$41</c:f>
              <c:numCache>
                <c:formatCode>General</c:formatCode>
                <c:ptCount val="25"/>
                <c:pt idx="0">
                  <c:v>150</c:v>
                </c:pt>
                <c:pt idx="1">
                  <c:v>165</c:v>
                </c:pt>
                <c:pt idx="2">
                  <c:v>165</c:v>
                </c:pt>
                <c:pt idx="3">
                  <c:v>160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170</c:v>
                </c:pt>
                <c:pt idx="9">
                  <c:v>170</c:v>
                </c:pt>
                <c:pt idx="10">
                  <c:v>160</c:v>
                </c:pt>
                <c:pt idx="11">
                  <c:v>165</c:v>
                </c:pt>
                <c:pt idx="12">
                  <c:v>160</c:v>
                </c:pt>
                <c:pt idx="13">
                  <c:v>165</c:v>
                </c:pt>
                <c:pt idx="14">
                  <c:v>165</c:v>
                </c:pt>
                <c:pt idx="15">
                  <c:v>160</c:v>
                </c:pt>
                <c:pt idx="16">
                  <c:v>165</c:v>
                </c:pt>
                <c:pt idx="17">
                  <c:v>165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180</c:v>
                </c:pt>
                <c:pt idx="22">
                  <c:v>180</c:v>
                </c:pt>
                <c:pt idx="23">
                  <c:v>185</c:v>
                </c:pt>
                <c:pt idx="24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B-6D40-BB4C-32890049F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63263"/>
        <c:axId val="258760575"/>
      </c:scatterChart>
      <c:valAx>
        <c:axId val="25876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60575"/>
        <c:crosses val="autoZero"/>
        <c:crossBetween val="midCat"/>
      </c:valAx>
      <c:valAx>
        <c:axId val="25876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6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Sheet2!$BB$1</c:f>
              <c:strCache>
                <c:ptCount val="1"/>
                <c:pt idx="0">
                  <c:v>Diameter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722747156605423"/>
                  <c:y val="-4.087926509186351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Sheet2!$BA$2:$BA$16</c:f>
              <c:numCache>
                <c:formatCode>General</c:formatCode>
                <c:ptCount val="15"/>
                <c:pt idx="0">
                  <c:v>668</c:v>
                </c:pt>
                <c:pt idx="1">
                  <c:v>670</c:v>
                </c:pt>
                <c:pt idx="2">
                  <c:v>672</c:v>
                </c:pt>
                <c:pt idx="3">
                  <c:v>674</c:v>
                </c:pt>
                <c:pt idx="4">
                  <c:v>676</c:v>
                </c:pt>
                <c:pt idx="5">
                  <c:v>678</c:v>
                </c:pt>
                <c:pt idx="6">
                  <c:v>680</c:v>
                </c:pt>
                <c:pt idx="7">
                  <c:v>682</c:v>
                </c:pt>
                <c:pt idx="8">
                  <c:v>684</c:v>
                </c:pt>
                <c:pt idx="9">
                  <c:v>686</c:v>
                </c:pt>
                <c:pt idx="10">
                  <c:v>688</c:v>
                </c:pt>
                <c:pt idx="11">
                  <c:v>690</c:v>
                </c:pt>
                <c:pt idx="12">
                  <c:v>692</c:v>
                </c:pt>
                <c:pt idx="13">
                  <c:v>694</c:v>
                </c:pt>
                <c:pt idx="14">
                  <c:v>696</c:v>
                </c:pt>
              </c:numCache>
            </c:numRef>
          </c:xVal>
          <c:yVal>
            <c:numRef>
              <c:f>Sheet2!$BB$2:$BB$16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35</c:v>
                </c:pt>
                <c:pt idx="6">
                  <c:v>50</c:v>
                </c:pt>
                <c:pt idx="7">
                  <c:v>75</c:v>
                </c:pt>
                <c:pt idx="8">
                  <c:v>95</c:v>
                </c:pt>
                <c:pt idx="9">
                  <c:v>95</c:v>
                </c:pt>
                <c:pt idx="10">
                  <c:v>115</c:v>
                </c:pt>
                <c:pt idx="11">
                  <c:v>125</c:v>
                </c:pt>
                <c:pt idx="12">
                  <c:v>130</c:v>
                </c:pt>
                <c:pt idx="13">
                  <c:v>140</c:v>
                </c:pt>
                <c:pt idx="14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63-1149-9EE8-B6857150A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127551"/>
        <c:axId val="250127999"/>
      </c:scatterChart>
      <c:valAx>
        <c:axId val="25012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27999"/>
        <c:crosses val="autoZero"/>
        <c:crossBetween val="midCat"/>
      </c:valAx>
      <c:valAx>
        <c:axId val="25012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12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Stabilzation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966076115485565"/>
                  <c:y val="-4.21657188684747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Sheet2!$BA$17:$BA$42</c:f>
              <c:numCache>
                <c:formatCode>General</c:formatCode>
                <c:ptCount val="26"/>
                <c:pt idx="0">
                  <c:v>698</c:v>
                </c:pt>
                <c:pt idx="1">
                  <c:v>700</c:v>
                </c:pt>
                <c:pt idx="2">
                  <c:v>702</c:v>
                </c:pt>
                <c:pt idx="3">
                  <c:v>704</c:v>
                </c:pt>
                <c:pt idx="4">
                  <c:v>706</c:v>
                </c:pt>
                <c:pt idx="5">
                  <c:v>708</c:v>
                </c:pt>
                <c:pt idx="6">
                  <c:v>710</c:v>
                </c:pt>
                <c:pt idx="7">
                  <c:v>712</c:v>
                </c:pt>
                <c:pt idx="8">
                  <c:v>714</c:v>
                </c:pt>
                <c:pt idx="9">
                  <c:v>716</c:v>
                </c:pt>
                <c:pt idx="10">
                  <c:v>718</c:v>
                </c:pt>
                <c:pt idx="11">
                  <c:v>720</c:v>
                </c:pt>
                <c:pt idx="12">
                  <c:v>722</c:v>
                </c:pt>
                <c:pt idx="13">
                  <c:v>724</c:v>
                </c:pt>
                <c:pt idx="14">
                  <c:v>726</c:v>
                </c:pt>
                <c:pt idx="15">
                  <c:v>728</c:v>
                </c:pt>
                <c:pt idx="16">
                  <c:v>730</c:v>
                </c:pt>
                <c:pt idx="17">
                  <c:v>732</c:v>
                </c:pt>
                <c:pt idx="18">
                  <c:v>734</c:v>
                </c:pt>
                <c:pt idx="19">
                  <c:v>736</c:v>
                </c:pt>
                <c:pt idx="20">
                  <c:v>738</c:v>
                </c:pt>
                <c:pt idx="21">
                  <c:v>740</c:v>
                </c:pt>
                <c:pt idx="22">
                  <c:v>742</c:v>
                </c:pt>
                <c:pt idx="23">
                  <c:v>744</c:v>
                </c:pt>
                <c:pt idx="24">
                  <c:v>746</c:v>
                </c:pt>
                <c:pt idx="25">
                  <c:v>748</c:v>
                </c:pt>
              </c:numCache>
            </c:numRef>
          </c:xVal>
          <c:yVal>
            <c:numRef>
              <c:f>Sheet2!$BB$17:$BB$42</c:f>
              <c:numCache>
                <c:formatCode>General</c:formatCode>
                <c:ptCount val="26"/>
                <c:pt idx="0">
                  <c:v>175</c:v>
                </c:pt>
                <c:pt idx="1">
                  <c:v>175</c:v>
                </c:pt>
                <c:pt idx="2">
                  <c:v>175</c:v>
                </c:pt>
                <c:pt idx="3">
                  <c:v>175</c:v>
                </c:pt>
                <c:pt idx="4">
                  <c:v>175</c:v>
                </c:pt>
                <c:pt idx="5">
                  <c:v>175</c:v>
                </c:pt>
                <c:pt idx="6">
                  <c:v>180</c:v>
                </c:pt>
                <c:pt idx="7">
                  <c:v>175</c:v>
                </c:pt>
                <c:pt idx="8">
                  <c:v>175</c:v>
                </c:pt>
                <c:pt idx="9">
                  <c:v>170</c:v>
                </c:pt>
                <c:pt idx="10">
                  <c:v>180</c:v>
                </c:pt>
                <c:pt idx="11">
                  <c:v>180</c:v>
                </c:pt>
                <c:pt idx="12">
                  <c:v>175</c:v>
                </c:pt>
                <c:pt idx="13">
                  <c:v>170</c:v>
                </c:pt>
                <c:pt idx="14">
                  <c:v>175</c:v>
                </c:pt>
                <c:pt idx="15">
                  <c:v>175</c:v>
                </c:pt>
                <c:pt idx="16">
                  <c:v>180</c:v>
                </c:pt>
                <c:pt idx="17">
                  <c:v>185</c:v>
                </c:pt>
                <c:pt idx="18">
                  <c:v>185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185</c:v>
                </c:pt>
                <c:pt idx="23">
                  <c:v>190</c:v>
                </c:pt>
                <c:pt idx="24">
                  <c:v>185</c:v>
                </c:pt>
                <c:pt idx="25">
                  <c:v>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1-B44A-8CF5-0327BCDEB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516927"/>
        <c:axId val="245525887"/>
      </c:scatterChart>
      <c:valAx>
        <c:axId val="24551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25887"/>
        <c:crosses val="autoZero"/>
        <c:crossBetween val="midCat"/>
      </c:valAx>
      <c:valAx>
        <c:axId val="2455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1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Sheet2!$BG$1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075678040244969E-2"/>
                  <c:y val="3.813065033537474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Sheet2!$BF$2:$BF$19</c:f>
              <c:numCache>
                <c:formatCode>General</c:formatCode>
                <c:ptCount val="18"/>
                <c:pt idx="0">
                  <c:v>770</c:v>
                </c:pt>
                <c:pt idx="1">
                  <c:v>772</c:v>
                </c:pt>
                <c:pt idx="2">
                  <c:v>774</c:v>
                </c:pt>
                <c:pt idx="3">
                  <c:v>776</c:v>
                </c:pt>
                <c:pt idx="4">
                  <c:v>778</c:v>
                </c:pt>
                <c:pt idx="5">
                  <c:v>780</c:v>
                </c:pt>
                <c:pt idx="6">
                  <c:v>782</c:v>
                </c:pt>
                <c:pt idx="7">
                  <c:v>784</c:v>
                </c:pt>
                <c:pt idx="8">
                  <c:v>786</c:v>
                </c:pt>
                <c:pt idx="9">
                  <c:v>788</c:v>
                </c:pt>
                <c:pt idx="10">
                  <c:v>790</c:v>
                </c:pt>
                <c:pt idx="11">
                  <c:v>792</c:v>
                </c:pt>
                <c:pt idx="12">
                  <c:v>794</c:v>
                </c:pt>
                <c:pt idx="13">
                  <c:v>796</c:v>
                </c:pt>
                <c:pt idx="14">
                  <c:v>798</c:v>
                </c:pt>
                <c:pt idx="15">
                  <c:v>800</c:v>
                </c:pt>
                <c:pt idx="16">
                  <c:v>802</c:v>
                </c:pt>
                <c:pt idx="17">
                  <c:v>804</c:v>
                </c:pt>
              </c:numCache>
            </c:numRef>
          </c:xVal>
          <c:yVal>
            <c:numRef>
              <c:f>Sheet2!$BG$2:$BG$19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20</c:v>
                </c:pt>
                <c:pt idx="7">
                  <c:v>40</c:v>
                </c:pt>
                <c:pt idx="8">
                  <c:v>70</c:v>
                </c:pt>
                <c:pt idx="9">
                  <c:v>75</c:v>
                </c:pt>
                <c:pt idx="10">
                  <c:v>95</c:v>
                </c:pt>
                <c:pt idx="11">
                  <c:v>125</c:v>
                </c:pt>
                <c:pt idx="12">
                  <c:v>125</c:v>
                </c:pt>
                <c:pt idx="13">
                  <c:v>130</c:v>
                </c:pt>
                <c:pt idx="14">
                  <c:v>135</c:v>
                </c:pt>
                <c:pt idx="15">
                  <c:v>135</c:v>
                </c:pt>
                <c:pt idx="16">
                  <c:v>145</c:v>
                </c:pt>
                <c:pt idx="17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D-9A4F-A15D-B5C4EBE2C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80991"/>
        <c:axId val="303152447"/>
      </c:scatterChart>
      <c:valAx>
        <c:axId val="24658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52447"/>
        <c:crosses val="autoZero"/>
        <c:crossBetween val="midCat"/>
      </c:valAx>
      <c:valAx>
        <c:axId val="30315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8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550306211723533E-2"/>
                  <c:y val="0.271393627879848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Sheet2!$BF$20:$BF$48</c:f>
              <c:numCache>
                <c:formatCode>General</c:formatCode>
                <c:ptCount val="29"/>
                <c:pt idx="0">
                  <c:v>806</c:v>
                </c:pt>
                <c:pt idx="1">
                  <c:v>808</c:v>
                </c:pt>
                <c:pt idx="2">
                  <c:v>810</c:v>
                </c:pt>
                <c:pt idx="3">
                  <c:v>812</c:v>
                </c:pt>
                <c:pt idx="4">
                  <c:v>814</c:v>
                </c:pt>
                <c:pt idx="5">
                  <c:v>816</c:v>
                </c:pt>
                <c:pt idx="6">
                  <c:v>818</c:v>
                </c:pt>
                <c:pt idx="7">
                  <c:v>820</c:v>
                </c:pt>
                <c:pt idx="8">
                  <c:v>822</c:v>
                </c:pt>
                <c:pt idx="9">
                  <c:v>824</c:v>
                </c:pt>
                <c:pt idx="10">
                  <c:v>826</c:v>
                </c:pt>
                <c:pt idx="11">
                  <c:v>828</c:v>
                </c:pt>
                <c:pt idx="12">
                  <c:v>830</c:v>
                </c:pt>
                <c:pt idx="13">
                  <c:v>832</c:v>
                </c:pt>
                <c:pt idx="14">
                  <c:v>834</c:v>
                </c:pt>
                <c:pt idx="15">
                  <c:v>836</c:v>
                </c:pt>
                <c:pt idx="16">
                  <c:v>838</c:v>
                </c:pt>
                <c:pt idx="17">
                  <c:v>840</c:v>
                </c:pt>
                <c:pt idx="18">
                  <c:v>842</c:v>
                </c:pt>
                <c:pt idx="19">
                  <c:v>844</c:v>
                </c:pt>
                <c:pt idx="20">
                  <c:v>846</c:v>
                </c:pt>
                <c:pt idx="21">
                  <c:v>848</c:v>
                </c:pt>
                <c:pt idx="22">
                  <c:v>850</c:v>
                </c:pt>
                <c:pt idx="23">
                  <c:v>852</c:v>
                </c:pt>
                <c:pt idx="24">
                  <c:v>854</c:v>
                </c:pt>
                <c:pt idx="25">
                  <c:v>856</c:v>
                </c:pt>
                <c:pt idx="26">
                  <c:v>858</c:v>
                </c:pt>
                <c:pt idx="27">
                  <c:v>860</c:v>
                </c:pt>
                <c:pt idx="28">
                  <c:v>862</c:v>
                </c:pt>
              </c:numCache>
            </c:numRef>
          </c:xVal>
          <c:yVal>
            <c:numRef>
              <c:f>Sheet2!$BG$20:$BG$48</c:f>
              <c:numCache>
                <c:formatCode>General</c:formatCode>
                <c:ptCount val="29"/>
                <c:pt idx="0">
                  <c:v>150</c:v>
                </c:pt>
                <c:pt idx="1">
                  <c:v>155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155</c:v>
                </c:pt>
                <c:pt idx="6">
                  <c:v>160</c:v>
                </c:pt>
                <c:pt idx="7">
                  <c:v>165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155</c:v>
                </c:pt>
                <c:pt idx="12">
                  <c:v>155</c:v>
                </c:pt>
                <c:pt idx="13">
                  <c:v>145</c:v>
                </c:pt>
                <c:pt idx="14">
                  <c:v>155</c:v>
                </c:pt>
                <c:pt idx="15">
                  <c:v>150</c:v>
                </c:pt>
                <c:pt idx="16">
                  <c:v>150</c:v>
                </c:pt>
                <c:pt idx="17">
                  <c:v>155</c:v>
                </c:pt>
                <c:pt idx="18">
                  <c:v>155</c:v>
                </c:pt>
                <c:pt idx="19">
                  <c:v>160</c:v>
                </c:pt>
                <c:pt idx="20">
                  <c:v>155</c:v>
                </c:pt>
                <c:pt idx="21">
                  <c:v>155</c:v>
                </c:pt>
                <c:pt idx="22">
                  <c:v>160</c:v>
                </c:pt>
                <c:pt idx="23">
                  <c:v>165</c:v>
                </c:pt>
                <c:pt idx="24">
                  <c:v>160</c:v>
                </c:pt>
                <c:pt idx="25">
                  <c:v>170</c:v>
                </c:pt>
                <c:pt idx="26">
                  <c:v>185</c:v>
                </c:pt>
                <c:pt idx="27">
                  <c:v>170</c:v>
                </c:pt>
                <c:pt idx="28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0-BA4E-9C56-A23B3C3F5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360767"/>
        <c:axId val="234359423"/>
      </c:scatterChart>
      <c:valAx>
        <c:axId val="23436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59423"/>
        <c:crosses val="autoZero"/>
        <c:crossBetween val="midCat"/>
      </c:valAx>
      <c:valAx>
        <c:axId val="2343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60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Sheet2!$BL$1</c:f>
              <c:strCache>
                <c:ptCount val="1"/>
                <c:pt idx="0">
                  <c:v>Diameter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333040686987299"/>
                  <c:y val="3.27423822714681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Sheet2!$BK$2:$BK$20</c:f>
              <c:numCache>
                <c:formatCode>General</c:formatCode>
                <c:ptCount val="19"/>
                <c:pt idx="0">
                  <c:v>884</c:v>
                </c:pt>
                <c:pt idx="1">
                  <c:v>886</c:v>
                </c:pt>
                <c:pt idx="2">
                  <c:v>888</c:v>
                </c:pt>
                <c:pt idx="3">
                  <c:v>890</c:v>
                </c:pt>
                <c:pt idx="4">
                  <c:v>892</c:v>
                </c:pt>
                <c:pt idx="5">
                  <c:v>894</c:v>
                </c:pt>
                <c:pt idx="6">
                  <c:v>896</c:v>
                </c:pt>
                <c:pt idx="7">
                  <c:v>898</c:v>
                </c:pt>
                <c:pt idx="8">
                  <c:v>900</c:v>
                </c:pt>
                <c:pt idx="9">
                  <c:v>902</c:v>
                </c:pt>
                <c:pt idx="10">
                  <c:v>904</c:v>
                </c:pt>
                <c:pt idx="11">
                  <c:v>906</c:v>
                </c:pt>
                <c:pt idx="12">
                  <c:v>908</c:v>
                </c:pt>
                <c:pt idx="13">
                  <c:v>910</c:v>
                </c:pt>
                <c:pt idx="14">
                  <c:v>912</c:v>
                </c:pt>
                <c:pt idx="15">
                  <c:v>914</c:v>
                </c:pt>
                <c:pt idx="16">
                  <c:v>916</c:v>
                </c:pt>
                <c:pt idx="17">
                  <c:v>918</c:v>
                </c:pt>
                <c:pt idx="18">
                  <c:v>920</c:v>
                </c:pt>
              </c:numCache>
            </c:numRef>
          </c:xVal>
          <c:yVal>
            <c:numRef>
              <c:f>Sheet2!$BL$2:$BL$20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15</c:v>
                </c:pt>
                <c:pt idx="6">
                  <c:v>30</c:v>
                </c:pt>
                <c:pt idx="7">
                  <c:v>50</c:v>
                </c:pt>
                <c:pt idx="8">
                  <c:v>70</c:v>
                </c:pt>
                <c:pt idx="9">
                  <c:v>85</c:v>
                </c:pt>
                <c:pt idx="10">
                  <c:v>115</c:v>
                </c:pt>
                <c:pt idx="11">
                  <c:v>140</c:v>
                </c:pt>
                <c:pt idx="12">
                  <c:v>135</c:v>
                </c:pt>
                <c:pt idx="13">
                  <c:v>140</c:v>
                </c:pt>
                <c:pt idx="14">
                  <c:v>130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1C-E146-8B94-780B5D69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37023"/>
        <c:axId val="239300415"/>
      </c:scatterChart>
      <c:valAx>
        <c:axId val="28693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300415"/>
        <c:crosses val="autoZero"/>
        <c:crossBetween val="midCat"/>
      </c:valAx>
      <c:valAx>
        <c:axId val="23930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3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427602799650044E-2"/>
                  <c:y val="0.30102617381160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Sheet2!$BK$21:$BK$55</c:f>
              <c:numCache>
                <c:formatCode>General</c:formatCode>
                <c:ptCount val="35"/>
                <c:pt idx="0">
                  <c:v>922</c:v>
                </c:pt>
                <c:pt idx="1">
                  <c:v>924</c:v>
                </c:pt>
                <c:pt idx="2">
                  <c:v>926</c:v>
                </c:pt>
                <c:pt idx="3">
                  <c:v>928</c:v>
                </c:pt>
                <c:pt idx="4">
                  <c:v>930</c:v>
                </c:pt>
                <c:pt idx="5">
                  <c:v>932</c:v>
                </c:pt>
                <c:pt idx="6">
                  <c:v>934</c:v>
                </c:pt>
                <c:pt idx="7">
                  <c:v>936</c:v>
                </c:pt>
                <c:pt idx="8">
                  <c:v>938</c:v>
                </c:pt>
                <c:pt idx="9">
                  <c:v>940</c:v>
                </c:pt>
                <c:pt idx="10">
                  <c:v>942</c:v>
                </c:pt>
                <c:pt idx="11">
                  <c:v>944</c:v>
                </c:pt>
                <c:pt idx="12">
                  <c:v>946</c:v>
                </c:pt>
                <c:pt idx="13">
                  <c:v>948</c:v>
                </c:pt>
                <c:pt idx="14">
                  <c:v>950</c:v>
                </c:pt>
                <c:pt idx="15">
                  <c:v>952</c:v>
                </c:pt>
                <c:pt idx="16">
                  <c:v>954</c:v>
                </c:pt>
                <c:pt idx="17">
                  <c:v>956</c:v>
                </c:pt>
                <c:pt idx="18">
                  <c:v>958</c:v>
                </c:pt>
                <c:pt idx="19">
                  <c:v>960</c:v>
                </c:pt>
                <c:pt idx="20">
                  <c:v>962</c:v>
                </c:pt>
                <c:pt idx="21">
                  <c:v>964</c:v>
                </c:pt>
                <c:pt idx="22">
                  <c:v>966</c:v>
                </c:pt>
                <c:pt idx="23">
                  <c:v>968</c:v>
                </c:pt>
                <c:pt idx="24">
                  <c:v>970</c:v>
                </c:pt>
                <c:pt idx="25">
                  <c:v>972</c:v>
                </c:pt>
                <c:pt idx="26">
                  <c:v>974</c:v>
                </c:pt>
                <c:pt idx="27">
                  <c:v>976</c:v>
                </c:pt>
                <c:pt idx="28">
                  <c:v>978</c:v>
                </c:pt>
                <c:pt idx="29">
                  <c:v>980</c:v>
                </c:pt>
                <c:pt idx="30">
                  <c:v>982</c:v>
                </c:pt>
                <c:pt idx="31">
                  <c:v>984</c:v>
                </c:pt>
                <c:pt idx="32">
                  <c:v>986</c:v>
                </c:pt>
                <c:pt idx="33">
                  <c:v>988</c:v>
                </c:pt>
                <c:pt idx="34">
                  <c:v>990</c:v>
                </c:pt>
              </c:numCache>
            </c:numRef>
          </c:xVal>
          <c:yVal>
            <c:numRef>
              <c:f>Sheet2!$BL$21:$BL$55</c:f>
              <c:numCache>
                <c:formatCode>General</c:formatCode>
                <c:ptCount val="35"/>
                <c:pt idx="0">
                  <c:v>160</c:v>
                </c:pt>
                <c:pt idx="1">
                  <c:v>160</c:v>
                </c:pt>
                <c:pt idx="2">
                  <c:v>150</c:v>
                </c:pt>
                <c:pt idx="3">
                  <c:v>160</c:v>
                </c:pt>
                <c:pt idx="4">
                  <c:v>165</c:v>
                </c:pt>
                <c:pt idx="5">
                  <c:v>155</c:v>
                </c:pt>
                <c:pt idx="6">
                  <c:v>160</c:v>
                </c:pt>
                <c:pt idx="7">
                  <c:v>155</c:v>
                </c:pt>
                <c:pt idx="8">
                  <c:v>155</c:v>
                </c:pt>
                <c:pt idx="9">
                  <c:v>155</c:v>
                </c:pt>
                <c:pt idx="10">
                  <c:v>160</c:v>
                </c:pt>
                <c:pt idx="11">
                  <c:v>160</c:v>
                </c:pt>
                <c:pt idx="12">
                  <c:v>170</c:v>
                </c:pt>
                <c:pt idx="13">
                  <c:v>155</c:v>
                </c:pt>
                <c:pt idx="14">
                  <c:v>160</c:v>
                </c:pt>
                <c:pt idx="15">
                  <c:v>155</c:v>
                </c:pt>
                <c:pt idx="16">
                  <c:v>145</c:v>
                </c:pt>
                <c:pt idx="17">
                  <c:v>150</c:v>
                </c:pt>
                <c:pt idx="18">
                  <c:v>160</c:v>
                </c:pt>
                <c:pt idx="19">
                  <c:v>155</c:v>
                </c:pt>
                <c:pt idx="20">
                  <c:v>160</c:v>
                </c:pt>
                <c:pt idx="21">
                  <c:v>160</c:v>
                </c:pt>
                <c:pt idx="22">
                  <c:v>160</c:v>
                </c:pt>
                <c:pt idx="23">
                  <c:v>165</c:v>
                </c:pt>
                <c:pt idx="24">
                  <c:v>160</c:v>
                </c:pt>
                <c:pt idx="25">
                  <c:v>175</c:v>
                </c:pt>
                <c:pt idx="26">
                  <c:v>175</c:v>
                </c:pt>
                <c:pt idx="27">
                  <c:v>170</c:v>
                </c:pt>
                <c:pt idx="28">
                  <c:v>160</c:v>
                </c:pt>
                <c:pt idx="29">
                  <c:v>175</c:v>
                </c:pt>
                <c:pt idx="30">
                  <c:v>160</c:v>
                </c:pt>
                <c:pt idx="31">
                  <c:v>165</c:v>
                </c:pt>
                <c:pt idx="32">
                  <c:v>165</c:v>
                </c:pt>
                <c:pt idx="33">
                  <c:v>165</c:v>
                </c:pt>
                <c:pt idx="34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4-C346-B39A-7221A7CD2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17631"/>
        <c:axId val="239289215"/>
      </c:scatterChart>
      <c:valAx>
        <c:axId val="24331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289215"/>
        <c:crosses val="autoZero"/>
        <c:crossBetween val="midCat"/>
      </c:valAx>
      <c:valAx>
        <c:axId val="2392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1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Growth</a:t>
            </a:r>
            <a:r>
              <a:rPr lang="en-US" baseline="0"/>
              <a:t> Slope &amp; Stablization Slope Per Cycle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Growth Slope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Sheet3!$B$2:$B$14</c:f>
              <c:numCache>
                <c:formatCode>General</c:formatCode>
                <c:ptCount val="13"/>
                <c:pt idx="0">
                  <c:v>6.5087999999999999</c:v>
                </c:pt>
                <c:pt idx="1">
                  <c:v>10.005000000000001</c:v>
                </c:pt>
                <c:pt idx="2">
                  <c:v>15.154999999999999</c:v>
                </c:pt>
                <c:pt idx="3">
                  <c:v>23.213999999999999</c:v>
                </c:pt>
                <c:pt idx="4">
                  <c:v>22.55</c:v>
                </c:pt>
                <c:pt idx="5">
                  <c:v>13.356999999999999</c:v>
                </c:pt>
                <c:pt idx="6">
                  <c:v>13.083</c:v>
                </c:pt>
                <c:pt idx="7">
                  <c:v>13.512</c:v>
                </c:pt>
                <c:pt idx="8">
                  <c:v>9.6</c:v>
                </c:pt>
                <c:pt idx="9">
                  <c:v>7.1071</c:v>
                </c:pt>
                <c:pt idx="10">
                  <c:v>6.3482000000000003</c:v>
                </c:pt>
                <c:pt idx="11">
                  <c:v>5.4850000000000003</c:v>
                </c:pt>
                <c:pt idx="12">
                  <c:v>5.4123000000000001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6-8B48-BC1E-FFAA685488AB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Stablization Slope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Sheet3!$C$2:$C$14</c:f>
              <c:numCache>
                <c:formatCode>General</c:formatCode>
                <c:ptCount val="13"/>
                <c:pt idx="0">
                  <c:v>6.5087999999999999</c:v>
                </c:pt>
                <c:pt idx="1">
                  <c:v>10.005000000000001</c:v>
                </c:pt>
                <c:pt idx="2">
                  <c:v>2.1032999999999999</c:v>
                </c:pt>
                <c:pt idx="3">
                  <c:v>1.2946</c:v>
                </c:pt>
                <c:pt idx="4">
                  <c:v>-0.86360000000000003</c:v>
                </c:pt>
                <c:pt idx="5">
                  <c:v>-8.2400000000000001E-2</c:v>
                </c:pt>
                <c:pt idx="6">
                  <c:v>-1.4117999999999999</c:v>
                </c:pt>
                <c:pt idx="7">
                  <c:v>-0.26319999999999999</c:v>
                </c:pt>
                <c:pt idx="8">
                  <c:v>0.31369999999999998</c:v>
                </c:pt>
                <c:pt idx="9">
                  <c:v>0.38269999999999998</c:v>
                </c:pt>
                <c:pt idx="10">
                  <c:v>0.31109999999999999</c:v>
                </c:pt>
                <c:pt idx="11">
                  <c:v>0.19209999999999999</c:v>
                </c:pt>
                <c:pt idx="12">
                  <c:v>0.15970000000000001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36-8B48-BC1E-FFAA68548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028863"/>
        <c:axId val="594064063"/>
      </c:scatterChart>
      <c:valAx>
        <c:axId val="2160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064063"/>
        <c:crosses val="autoZero"/>
        <c:crossBetween val="midCat"/>
        <c:majorUnit val="1"/>
      </c:valAx>
      <c:valAx>
        <c:axId val="59406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2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Period Length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901899207530924"/>
                  <c:y val="-2.83296742934110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Sheet3!$D$2:$D$14</c:f>
              <c:numCache>
                <c:formatCode>General</c:formatCode>
                <c:ptCount val="13"/>
                <c:pt idx="0">
                  <c:v>46</c:v>
                </c:pt>
                <c:pt idx="1">
                  <c:v>90</c:v>
                </c:pt>
                <c:pt idx="2">
                  <c:v>56</c:v>
                </c:pt>
                <c:pt idx="3">
                  <c:v>52</c:v>
                </c:pt>
                <c:pt idx="4">
                  <c:v>48</c:v>
                </c:pt>
                <c:pt idx="5">
                  <c:v>62</c:v>
                </c:pt>
                <c:pt idx="6">
                  <c:v>62</c:v>
                </c:pt>
                <c:pt idx="7">
                  <c:v>68</c:v>
                </c:pt>
                <c:pt idx="8">
                  <c:v>74</c:v>
                </c:pt>
                <c:pt idx="9">
                  <c:v>94</c:v>
                </c:pt>
                <c:pt idx="10">
                  <c:v>100</c:v>
                </c:pt>
                <c:pt idx="11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2-A94C-9B1C-2F0E87B78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87871"/>
        <c:axId val="283639103"/>
      </c:scatterChart>
      <c:valAx>
        <c:axId val="22328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39103"/>
        <c:crosses val="autoZero"/>
        <c:crossBetween val="midCat"/>
        <c:majorUnit val="1"/>
      </c:valAx>
      <c:valAx>
        <c:axId val="2836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 Length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28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Slope and Period Length Per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Growth Slope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Sheet3!$B$2:$B$14</c:f>
              <c:numCache>
                <c:formatCode>General</c:formatCode>
                <c:ptCount val="13"/>
                <c:pt idx="0">
                  <c:v>6.5087999999999999</c:v>
                </c:pt>
                <c:pt idx="1">
                  <c:v>10.005000000000001</c:v>
                </c:pt>
                <c:pt idx="2">
                  <c:v>15.154999999999999</c:v>
                </c:pt>
                <c:pt idx="3">
                  <c:v>23.213999999999999</c:v>
                </c:pt>
                <c:pt idx="4">
                  <c:v>22.55</c:v>
                </c:pt>
                <c:pt idx="5">
                  <c:v>13.356999999999999</c:v>
                </c:pt>
                <c:pt idx="6">
                  <c:v>13.083</c:v>
                </c:pt>
                <c:pt idx="7">
                  <c:v>13.512</c:v>
                </c:pt>
                <c:pt idx="8">
                  <c:v>9.6</c:v>
                </c:pt>
                <c:pt idx="9">
                  <c:v>7.1071</c:v>
                </c:pt>
                <c:pt idx="10">
                  <c:v>6.3482000000000003</c:v>
                </c:pt>
                <c:pt idx="11">
                  <c:v>5.4850000000000003</c:v>
                </c:pt>
                <c:pt idx="12">
                  <c:v>5.4123000000000001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E-ED45-B1D9-1888892D957A}"/>
            </c:ext>
          </c:extLst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Period Length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Sheet3!$A$2:$A$13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Sheet3!$D$2:$D$13</c:f>
              <c:numCache>
                <c:formatCode>General</c:formatCode>
                <c:ptCount val="12"/>
                <c:pt idx="0">
                  <c:v>46</c:v>
                </c:pt>
                <c:pt idx="1">
                  <c:v>90</c:v>
                </c:pt>
                <c:pt idx="2">
                  <c:v>56</c:v>
                </c:pt>
                <c:pt idx="3">
                  <c:v>52</c:v>
                </c:pt>
                <c:pt idx="4">
                  <c:v>48</c:v>
                </c:pt>
                <c:pt idx="5">
                  <c:v>62</c:v>
                </c:pt>
                <c:pt idx="6">
                  <c:v>62</c:v>
                </c:pt>
                <c:pt idx="7">
                  <c:v>68</c:v>
                </c:pt>
                <c:pt idx="8">
                  <c:v>74</c:v>
                </c:pt>
                <c:pt idx="9">
                  <c:v>94</c:v>
                </c:pt>
                <c:pt idx="10">
                  <c:v>100</c:v>
                </c:pt>
                <c:pt idx="11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E-ED45-B1D9-1888892D9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344703"/>
        <c:axId val="219348287"/>
      </c:scatterChart>
      <c:valAx>
        <c:axId val="21934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48287"/>
        <c:crosses val="autoZero"/>
        <c:crossBetween val="midCat"/>
      </c:valAx>
      <c:valAx>
        <c:axId val="21934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44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Max Diameter (microns)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Sheet3!$E$2:$E$14</c:f>
              <c:numCache>
                <c:formatCode>General</c:formatCode>
                <c:ptCount val="13"/>
                <c:pt idx="0">
                  <c:v>988</c:v>
                </c:pt>
                <c:pt idx="1">
                  <c:v>1782</c:v>
                </c:pt>
                <c:pt idx="2">
                  <c:v>832</c:v>
                </c:pt>
                <c:pt idx="3">
                  <c:v>910</c:v>
                </c:pt>
                <c:pt idx="4">
                  <c:v>936</c:v>
                </c:pt>
                <c:pt idx="5">
                  <c:v>741</c:v>
                </c:pt>
                <c:pt idx="6">
                  <c:v>507</c:v>
                </c:pt>
                <c:pt idx="7">
                  <c:v>520</c:v>
                </c:pt>
                <c:pt idx="8">
                  <c:v>494</c:v>
                </c:pt>
                <c:pt idx="9">
                  <c:v>481</c:v>
                </c:pt>
                <c:pt idx="10">
                  <c:v>494</c:v>
                </c:pt>
                <c:pt idx="11">
                  <c:v>481</c:v>
                </c:pt>
                <c:pt idx="12">
                  <c:v>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61-DF4D-BACE-04A9D765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770687"/>
        <c:axId val="292275967"/>
      </c:scatterChart>
      <c:valAx>
        <c:axId val="25877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75967"/>
        <c:crosses val="autoZero"/>
        <c:crossBetween val="midCat"/>
        <c:majorUnit val="1"/>
      </c:valAx>
      <c:valAx>
        <c:axId val="2922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770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Cycle</a:t>
            </a:r>
            <a:r>
              <a:rPr lang="en-US" baseline="0"/>
              <a:t> # vs. Lag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Lag (mins)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Sheet3!$A$2:$A$13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Sheet3!$F$2:$F$13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14</c:v>
                </c:pt>
                <c:pt idx="9">
                  <c:v>4</c:v>
                </c:pt>
                <c:pt idx="10">
                  <c:v>22</c:v>
                </c:pt>
                <c:pt idx="1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FF-B140-B467-287DD4CB8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643967"/>
        <c:axId val="255305343"/>
      </c:scatterChart>
      <c:valAx>
        <c:axId val="28964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05343"/>
        <c:crosses val="autoZero"/>
        <c:crossBetween val="midCat"/>
        <c:majorUnit val="1"/>
      </c:valAx>
      <c:valAx>
        <c:axId val="2553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4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</a:t>
            </a:r>
            <a:r>
              <a:rPr lang="en-US" baseline="0"/>
              <a:t> Length vs Growth Slope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Period Length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8981137998624082"/>
                  <c:y val="-0.157160558380348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Sheet3!$D$2:$D$13</c:f>
              <c:numCache>
                <c:formatCode>General</c:formatCode>
                <c:ptCount val="12"/>
                <c:pt idx="0">
                  <c:v>46</c:v>
                </c:pt>
                <c:pt idx="1">
                  <c:v>90</c:v>
                </c:pt>
                <c:pt idx="2">
                  <c:v>56</c:v>
                </c:pt>
                <c:pt idx="3">
                  <c:v>52</c:v>
                </c:pt>
                <c:pt idx="4">
                  <c:v>48</c:v>
                </c:pt>
                <c:pt idx="5">
                  <c:v>62</c:v>
                </c:pt>
                <c:pt idx="6">
                  <c:v>62</c:v>
                </c:pt>
                <c:pt idx="7">
                  <c:v>68</c:v>
                </c:pt>
                <c:pt idx="8">
                  <c:v>74</c:v>
                </c:pt>
                <c:pt idx="9">
                  <c:v>94</c:v>
                </c:pt>
                <c:pt idx="10">
                  <c:v>100</c:v>
                </c:pt>
                <c:pt idx="11">
                  <c:v>112</c:v>
                </c:pt>
              </c:numCache>
            </c:numRef>
          </c:xVal>
          <c:yVal>
            <c:numRef>
              <c:f>Sheet3!$B$2:$B$13</c:f>
              <c:numCache>
                <c:formatCode>General</c:formatCode>
                <c:ptCount val="12"/>
                <c:pt idx="0">
                  <c:v>6.5087999999999999</c:v>
                </c:pt>
                <c:pt idx="1">
                  <c:v>10.005000000000001</c:v>
                </c:pt>
                <c:pt idx="2">
                  <c:v>15.154999999999999</c:v>
                </c:pt>
                <c:pt idx="3">
                  <c:v>23.213999999999999</c:v>
                </c:pt>
                <c:pt idx="4">
                  <c:v>22.55</c:v>
                </c:pt>
                <c:pt idx="5">
                  <c:v>13.356999999999999</c:v>
                </c:pt>
                <c:pt idx="6">
                  <c:v>13.083</c:v>
                </c:pt>
                <c:pt idx="7">
                  <c:v>13.512</c:v>
                </c:pt>
                <c:pt idx="8">
                  <c:v>9.6</c:v>
                </c:pt>
                <c:pt idx="9">
                  <c:v>7.1071</c:v>
                </c:pt>
                <c:pt idx="10">
                  <c:v>6.3482000000000003</c:v>
                </c:pt>
                <c:pt idx="11">
                  <c:v>5.4850000000000003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A-CD40-913C-4C742673F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288319"/>
        <c:axId val="223295039"/>
      </c:scatterChart>
      <c:valAx>
        <c:axId val="22328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Growth Slope ( microns/min)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295039"/>
        <c:crosses val="autoZero"/>
        <c:crossBetween val="midCat"/>
      </c:valAx>
      <c:valAx>
        <c:axId val="2232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 Length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28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Diameter vs.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Max Diameter (microns)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6141732283464564E-3"/>
                  <c:y val="-0.197060731991834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Sheet3!$D$2:$D$13</c:f>
              <c:numCache>
                <c:formatCode>General</c:formatCode>
                <c:ptCount val="12"/>
                <c:pt idx="0">
                  <c:v>46</c:v>
                </c:pt>
                <c:pt idx="1">
                  <c:v>90</c:v>
                </c:pt>
                <c:pt idx="2">
                  <c:v>56</c:v>
                </c:pt>
                <c:pt idx="3">
                  <c:v>52</c:v>
                </c:pt>
                <c:pt idx="4">
                  <c:v>48</c:v>
                </c:pt>
                <c:pt idx="5">
                  <c:v>62</c:v>
                </c:pt>
                <c:pt idx="6">
                  <c:v>62</c:v>
                </c:pt>
                <c:pt idx="7">
                  <c:v>68</c:v>
                </c:pt>
                <c:pt idx="8">
                  <c:v>74</c:v>
                </c:pt>
                <c:pt idx="9">
                  <c:v>94</c:v>
                </c:pt>
                <c:pt idx="10">
                  <c:v>100</c:v>
                </c:pt>
                <c:pt idx="11">
                  <c:v>112</c:v>
                </c:pt>
              </c:numCache>
            </c:numRef>
          </c:xVal>
          <c:yVal>
            <c:numRef>
              <c:f>Sheet3!$E$2:$E$13</c:f>
              <c:numCache>
                <c:formatCode>General</c:formatCode>
                <c:ptCount val="12"/>
                <c:pt idx="0">
                  <c:v>988</c:v>
                </c:pt>
                <c:pt idx="1">
                  <c:v>1782</c:v>
                </c:pt>
                <c:pt idx="2">
                  <c:v>832</c:v>
                </c:pt>
                <c:pt idx="3">
                  <c:v>910</c:v>
                </c:pt>
                <c:pt idx="4">
                  <c:v>936</c:v>
                </c:pt>
                <c:pt idx="5">
                  <c:v>741</c:v>
                </c:pt>
                <c:pt idx="6">
                  <c:v>507</c:v>
                </c:pt>
                <c:pt idx="7">
                  <c:v>520</c:v>
                </c:pt>
                <c:pt idx="8">
                  <c:v>494</c:v>
                </c:pt>
                <c:pt idx="9">
                  <c:v>481</c:v>
                </c:pt>
                <c:pt idx="10">
                  <c:v>494</c:v>
                </c:pt>
                <c:pt idx="11">
                  <c:v>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9-1D41-BEEB-B71D4A3BC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94015"/>
        <c:axId val="230261183"/>
      </c:scatterChart>
      <c:valAx>
        <c:axId val="162494015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 Length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61183"/>
        <c:crosses val="autoZero"/>
        <c:crossBetween val="midCat"/>
      </c:valAx>
      <c:valAx>
        <c:axId val="23026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Diamater (microns)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9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GRwoth Slope vs.  Max Diameter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1812795788924501E-3"/>
                  <c:y val="0.1841100690035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Sheet3!$B$2:$B$14</c:f>
              <c:numCache>
                <c:formatCode>General</c:formatCode>
                <c:ptCount val="13"/>
                <c:pt idx="0">
                  <c:v>6.5087999999999999</c:v>
                </c:pt>
                <c:pt idx="1">
                  <c:v>10.005000000000001</c:v>
                </c:pt>
                <c:pt idx="2">
                  <c:v>15.154999999999999</c:v>
                </c:pt>
                <c:pt idx="3">
                  <c:v>23.213999999999999</c:v>
                </c:pt>
                <c:pt idx="4">
                  <c:v>22.55</c:v>
                </c:pt>
                <c:pt idx="5">
                  <c:v>13.356999999999999</c:v>
                </c:pt>
                <c:pt idx="6">
                  <c:v>13.083</c:v>
                </c:pt>
                <c:pt idx="7">
                  <c:v>13.512</c:v>
                </c:pt>
                <c:pt idx="8">
                  <c:v>9.6</c:v>
                </c:pt>
                <c:pt idx="9">
                  <c:v>7.1071</c:v>
                </c:pt>
                <c:pt idx="10">
                  <c:v>6.3482000000000003</c:v>
                </c:pt>
                <c:pt idx="11">
                  <c:v>5.4850000000000003</c:v>
                </c:pt>
                <c:pt idx="12">
                  <c:v>5.4123000000000001</c:v>
                </c:pt>
              </c:numCache>
            </c:numRef>
          </c:xVal>
          <c:yVal>
            <c:numRef>
              <c:f>Sheet3!$E$2:$E$14</c:f>
              <c:numCache>
                <c:formatCode>General</c:formatCode>
                <c:ptCount val="13"/>
                <c:pt idx="0">
                  <c:v>988</c:v>
                </c:pt>
                <c:pt idx="1">
                  <c:v>1782</c:v>
                </c:pt>
                <c:pt idx="2">
                  <c:v>832</c:v>
                </c:pt>
                <c:pt idx="3">
                  <c:v>910</c:v>
                </c:pt>
                <c:pt idx="4">
                  <c:v>936</c:v>
                </c:pt>
                <c:pt idx="5">
                  <c:v>741</c:v>
                </c:pt>
                <c:pt idx="6">
                  <c:v>507</c:v>
                </c:pt>
                <c:pt idx="7">
                  <c:v>520</c:v>
                </c:pt>
                <c:pt idx="8">
                  <c:v>494</c:v>
                </c:pt>
                <c:pt idx="9">
                  <c:v>481</c:v>
                </c:pt>
                <c:pt idx="10">
                  <c:v>494</c:v>
                </c:pt>
                <c:pt idx="11">
                  <c:v>481</c:v>
                </c:pt>
                <c:pt idx="12">
                  <c:v>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A-6349-B6A9-EE6B95920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10079"/>
        <c:axId val="255304895"/>
      </c:scatterChart>
      <c:valAx>
        <c:axId val="170310079"/>
        <c:scaling>
          <c:orientation val="minMax"/>
          <c:max val="25"/>
          <c:min val="3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04895"/>
        <c:crosses val="autoZero"/>
        <c:crossBetween val="midCat"/>
      </c:valAx>
      <c:valAx>
        <c:axId val="255304895"/>
        <c:scaling>
          <c:orientation val="minMax"/>
          <c:max val="95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1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Lag Vs. Growth 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Lag (mins)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Sheet3!$B$2:$B$13</c:f>
              <c:numCache>
                <c:formatCode>General</c:formatCode>
                <c:ptCount val="12"/>
                <c:pt idx="0">
                  <c:v>6.5087999999999999</c:v>
                </c:pt>
                <c:pt idx="1">
                  <c:v>10.005000000000001</c:v>
                </c:pt>
                <c:pt idx="2">
                  <c:v>15.154999999999999</c:v>
                </c:pt>
                <c:pt idx="3">
                  <c:v>23.213999999999999</c:v>
                </c:pt>
                <c:pt idx="4">
                  <c:v>22.55</c:v>
                </c:pt>
                <c:pt idx="5">
                  <c:v>13.356999999999999</c:v>
                </c:pt>
                <c:pt idx="6">
                  <c:v>13.083</c:v>
                </c:pt>
                <c:pt idx="7">
                  <c:v>13.512</c:v>
                </c:pt>
                <c:pt idx="8">
                  <c:v>9.6</c:v>
                </c:pt>
                <c:pt idx="9">
                  <c:v>7.1071</c:v>
                </c:pt>
                <c:pt idx="10">
                  <c:v>6.3482000000000003</c:v>
                </c:pt>
                <c:pt idx="11">
                  <c:v>5.4850000000000003</c:v>
                </c:pt>
              </c:numCache>
            </c:numRef>
          </c:xVal>
          <c:yVal>
            <c:numRef>
              <c:f>Sheet3!$F$2:$F$13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14</c:v>
                </c:pt>
                <c:pt idx="9">
                  <c:v>4</c:v>
                </c:pt>
                <c:pt idx="10">
                  <c:v>22</c:v>
                </c:pt>
                <c:pt idx="1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D-5044-95C3-6640498DB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14879"/>
        <c:axId val="152113535"/>
      </c:scatterChart>
      <c:valAx>
        <c:axId val="152114879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13535"/>
        <c:crosses val="autoZero"/>
        <c:crossBetween val="midCat"/>
      </c:valAx>
      <c:valAx>
        <c:axId val="152113535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1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Lag vs. Period)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Lag (mins)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500394157985301E-2"/>
                  <c:y val="-8.34012390917065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Sheet3!$D$2:$D$13</c:f>
              <c:numCache>
                <c:formatCode>General</c:formatCode>
                <c:ptCount val="12"/>
                <c:pt idx="0">
                  <c:v>46</c:v>
                </c:pt>
                <c:pt idx="1">
                  <c:v>90</c:v>
                </c:pt>
                <c:pt idx="2">
                  <c:v>56</c:v>
                </c:pt>
                <c:pt idx="3">
                  <c:v>52</c:v>
                </c:pt>
                <c:pt idx="4">
                  <c:v>48</c:v>
                </c:pt>
                <c:pt idx="5">
                  <c:v>62</c:v>
                </c:pt>
                <c:pt idx="6">
                  <c:v>62</c:v>
                </c:pt>
                <c:pt idx="7">
                  <c:v>68</c:v>
                </c:pt>
                <c:pt idx="8">
                  <c:v>74</c:v>
                </c:pt>
                <c:pt idx="9">
                  <c:v>94</c:v>
                </c:pt>
                <c:pt idx="10">
                  <c:v>100</c:v>
                </c:pt>
                <c:pt idx="11">
                  <c:v>112</c:v>
                </c:pt>
              </c:numCache>
            </c:numRef>
          </c:xVal>
          <c:yVal>
            <c:numRef>
              <c:f>Sheet3!$F$2:$F$13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12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14</c:v>
                </c:pt>
                <c:pt idx="9">
                  <c:v>4</c:v>
                </c:pt>
                <c:pt idx="10">
                  <c:v>22</c:v>
                </c:pt>
                <c:pt idx="1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3-BB4E-A04C-274C2BF03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77407"/>
        <c:axId val="154689407"/>
      </c:scatterChart>
      <c:valAx>
        <c:axId val="154577407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9407"/>
        <c:crosses val="autoZero"/>
        <c:crossBetween val="midCat"/>
      </c:valAx>
      <c:valAx>
        <c:axId val="15468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7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Growth vs. Change in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Delta Growth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570636276950948E-2"/>
                  <c:y val="0.154530132900488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Sheet3!$I$2:$I$12</c:f>
              <c:numCache>
                <c:formatCode>General</c:formatCode>
                <c:ptCount val="11"/>
                <c:pt idx="0">
                  <c:v>10</c:v>
                </c:pt>
                <c:pt idx="1">
                  <c:v>-38</c:v>
                </c:pt>
                <c:pt idx="2">
                  <c:v>-8</c:v>
                </c:pt>
                <c:pt idx="3">
                  <c:v>10</c:v>
                </c:pt>
                <c:pt idx="4">
                  <c:v>14</c:v>
                </c:pt>
                <c:pt idx="5">
                  <c:v>6</c:v>
                </c:pt>
                <c:pt idx="6">
                  <c:v>12</c:v>
                </c:pt>
                <c:pt idx="7">
                  <c:v>26</c:v>
                </c:pt>
                <c:pt idx="8">
                  <c:v>26</c:v>
                </c:pt>
                <c:pt idx="9">
                  <c:v>18</c:v>
                </c:pt>
                <c:pt idx="10">
                  <c:v>-100</c:v>
                </c:pt>
              </c:numCache>
            </c:numRef>
          </c:xVal>
          <c:yVal>
            <c:numRef>
              <c:f>Sheet3!$J$2:$J$12</c:f>
              <c:numCache>
                <c:formatCode>General</c:formatCode>
                <c:ptCount val="11"/>
                <c:pt idx="0">
                  <c:v>8.6462000000000003</c:v>
                </c:pt>
                <c:pt idx="1">
                  <c:v>13.208999999999998</c:v>
                </c:pt>
                <c:pt idx="2">
                  <c:v>7.3950000000000014</c:v>
                </c:pt>
                <c:pt idx="3">
                  <c:v>-9.8569999999999993</c:v>
                </c:pt>
                <c:pt idx="4">
                  <c:v>-9.4670000000000005</c:v>
                </c:pt>
                <c:pt idx="5">
                  <c:v>0.15500000000000114</c:v>
                </c:pt>
                <c:pt idx="6">
                  <c:v>-3.4830000000000005</c:v>
                </c:pt>
                <c:pt idx="7">
                  <c:v>-6.4049000000000005</c:v>
                </c:pt>
                <c:pt idx="8">
                  <c:v>-3.2517999999999994</c:v>
                </c:pt>
                <c:pt idx="9">
                  <c:v>-1.6220999999999997</c:v>
                </c:pt>
                <c:pt idx="10">
                  <c:v>-0.93590000000000018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4-FC40-B436-858F63FC0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11263"/>
        <c:axId val="216003263"/>
      </c:scatterChart>
      <c:valAx>
        <c:axId val="15481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03263"/>
        <c:crosses val="autoZero"/>
        <c:crossBetween val="midCat"/>
      </c:valAx>
      <c:valAx>
        <c:axId val="2160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Period vs. Log Growth Slope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Log GR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513473315835519"/>
                  <c:y val="2.43657042869641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Sheet3!$L$2:$L$13</c:f>
              <c:numCache>
                <c:formatCode>General</c:formatCode>
                <c:ptCount val="12"/>
                <c:pt idx="0">
                  <c:v>1.8731551074320492</c:v>
                </c:pt>
                <c:pt idx="1">
                  <c:v>2.3030849680356966</c:v>
                </c:pt>
                <c:pt idx="2">
                  <c:v>2.7183305105097664</c:v>
                </c:pt>
                <c:pt idx="3">
                  <c:v>3.1447555449464311</c:v>
                </c:pt>
                <c:pt idx="4">
                  <c:v>3.1157350659486873</c:v>
                </c:pt>
                <c:pt idx="5">
                  <c:v>2.5920405919949681</c:v>
                </c:pt>
                <c:pt idx="6">
                  <c:v>2.5713136775287393</c:v>
                </c:pt>
                <c:pt idx="7">
                  <c:v>2.6035781795054991</c:v>
                </c:pt>
                <c:pt idx="8">
                  <c:v>2.2617630984737906</c:v>
                </c:pt>
                <c:pt idx="9">
                  <c:v>1.9610942843803532</c:v>
                </c:pt>
                <c:pt idx="10">
                  <c:v>1.848171308153997</c:v>
                </c:pt>
                <c:pt idx="11">
                  <c:v>1.7020170937271937</c:v>
                </c:pt>
              </c:numCache>
            </c:numRef>
          </c:xVal>
          <c:yVal>
            <c:numRef>
              <c:f>Sheet3!$K$2:$K$13</c:f>
              <c:numCache>
                <c:formatCode>General</c:formatCode>
                <c:ptCount val="12"/>
                <c:pt idx="0">
                  <c:v>3.8286413964890951</c:v>
                </c:pt>
                <c:pt idx="1">
                  <c:v>4.499809670330265</c:v>
                </c:pt>
                <c:pt idx="2">
                  <c:v>4.0253516907351496</c:v>
                </c:pt>
                <c:pt idx="3">
                  <c:v>3.9512437185814275</c:v>
                </c:pt>
                <c:pt idx="4">
                  <c:v>3.8712010109078911</c:v>
                </c:pt>
                <c:pt idx="5">
                  <c:v>4.1271343850450917</c:v>
                </c:pt>
                <c:pt idx="6">
                  <c:v>4.1271343850450917</c:v>
                </c:pt>
                <c:pt idx="7">
                  <c:v>4.219507705176107</c:v>
                </c:pt>
                <c:pt idx="8">
                  <c:v>4.3040650932041702</c:v>
                </c:pt>
                <c:pt idx="9">
                  <c:v>4.5432947822700038</c:v>
                </c:pt>
                <c:pt idx="10">
                  <c:v>4.6051701859880918</c:v>
                </c:pt>
                <c:pt idx="11">
                  <c:v>4.7184988712950942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F-894A-80EF-8CF72353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447103"/>
        <c:axId val="223287423"/>
      </c:scatterChart>
      <c:valAx>
        <c:axId val="983447103"/>
        <c:scaling>
          <c:orientation val="minMax"/>
          <c:min val="1.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OF GROWTH SLOPE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287423"/>
        <c:crosses val="autoZero"/>
        <c:crossBetween val="midCat"/>
      </c:valAx>
      <c:valAx>
        <c:axId val="223287423"/>
        <c:scaling>
          <c:orientation val="minMax"/>
          <c:min val="3.6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OF PERIOD LENTH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4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 Period vs. Log Max Diameter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Sheet3!$M$1</c:f>
              <c:strCache>
                <c:ptCount val="1"/>
                <c:pt idx="0">
                  <c:v>Log MAX 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586942257217847"/>
                  <c:y val="-0.22763597258675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Sheet3!$M$2:$M$13</c:f>
              <c:numCache>
                <c:formatCode>General</c:formatCode>
                <c:ptCount val="12"/>
                <c:pt idx="0">
                  <c:v>6.8956826977478682</c:v>
                </c:pt>
                <c:pt idx="1">
                  <c:v>7.4854916080307543</c:v>
                </c:pt>
                <c:pt idx="2">
                  <c:v>6.7238324408212087</c:v>
                </c:pt>
                <c:pt idx="3">
                  <c:v>6.8134445995108956</c:v>
                </c:pt>
                <c:pt idx="4">
                  <c:v>6.8416154764775916</c:v>
                </c:pt>
                <c:pt idx="5">
                  <c:v>6.6080006252960866</c:v>
                </c:pt>
                <c:pt idx="6">
                  <c:v>6.2285110035911835</c:v>
                </c:pt>
                <c:pt idx="7">
                  <c:v>6.253828811575473</c:v>
                </c:pt>
                <c:pt idx="8">
                  <c:v>6.2025355171879228</c:v>
                </c:pt>
                <c:pt idx="9">
                  <c:v>6.1758672701057611</c:v>
                </c:pt>
                <c:pt idx="10">
                  <c:v>6.2025355171879228</c:v>
                </c:pt>
                <c:pt idx="11">
                  <c:v>6.1758672701057611</c:v>
                </c:pt>
              </c:numCache>
            </c:numRef>
          </c:xVal>
          <c:yVal>
            <c:numRef>
              <c:f>Sheet3!$K$2:$K$13</c:f>
              <c:numCache>
                <c:formatCode>General</c:formatCode>
                <c:ptCount val="12"/>
                <c:pt idx="0">
                  <c:v>3.8286413964890951</c:v>
                </c:pt>
                <c:pt idx="1">
                  <c:v>4.499809670330265</c:v>
                </c:pt>
                <c:pt idx="2">
                  <c:v>4.0253516907351496</c:v>
                </c:pt>
                <c:pt idx="3">
                  <c:v>3.9512437185814275</c:v>
                </c:pt>
                <c:pt idx="4">
                  <c:v>3.8712010109078911</c:v>
                </c:pt>
                <c:pt idx="5">
                  <c:v>4.1271343850450917</c:v>
                </c:pt>
                <c:pt idx="6">
                  <c:v>4.1271343850450917</c:v>
                </c:pt>
                <c:pt idx="7">
                  <c:v>4.219507705176107</c:v>
                </c:pt>
                <c:pt idx="8">
                  <c:v>4.3040650932041702</c:v>
                </c:pt>
                <c:pt idx="9">
                  <c:v>4.5432947822700038</c:v>
                </c:pt>
                <c:pt idx="10">
                  <c:v>4.6051701859880918</c:v>
                </c:pt>
                <c:pt idx="11">
                  <c:v>4.7184988712950942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C-E84D-9E83-41D2A3BF9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563775"/>
        <c:axId val="154743039"/>
      </c:scatterChart>
      <c:valAx>
        <c:axId val="256563775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of Max Diameter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43039"/>
        <c:crosses val="autoZero"/>
        <c:crossBetween val="midCat"/>
      </c:valAx>
      <c:valAx>
        <c:axId val="154743039"/>
        <c:scaling>
          <c:orientation val="minMax"/>
          <c:min val="3.7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of period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56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vs. Cycle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Sheet3!$AB$1</c:f>
              <c:strCache>
                <c:ptCount val="1"/>
                <c:pt idx="0">
                  <c:v>aplha calc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poly"/>
            <c:order val="2"/>
            <c:intercept val="2175"/>
            <c:dispRSqr val="1"/>
            <c:dispEq val="1"/>
            <c:trendlineLbl>
              <c:layout>
                <c:manualLayout>
                  <c:x val="-9.8015974093325367E-2"/>
                  <c:y val="2.19156298108197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Sheet3!$A$2:$A$13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Sheet3!$AB$2:$AB$13</c:f>
              <c:numCache>
                <c:formatCode>General</c:formatCode>
                <c:ptCount val="12"/>
                <c:pt idx="0">
                  <c:v>0</c:v>
                </c:pt>
                <c:pt idx="1">
                  <c:v>6566.8713504078396</c:v>
                </c:pt>
                <c:pt idx="2">
                  <c:v>1178.5943057793636</c:v>
                </c:pt>
                <c:pt idx="3">
                  <c:v>887.96677251111691</c:v>
                </c:pt>
                <c:pt idx="4">
                  <c:v>296.87422841498744</c:v>
                </c:pt>
                <c:pt idx="5">
                  <c:v>1679.9103912868859</c:v>
                </c:pt>
                <c:pt idx="6">
                  <c:v>1357.1188504640263</c:v>
                </c:pt>
                <c:pt idx="7">
                  <c:v>1917.5379294830566</c:v>
                </c:pt>
                <c:pt idx="8">
                  <c:v>2056.0243580649394</c:v>
                </c:pt>
                <c:pt idx="9">
                  <c:v>3061.5680112685609</c:v>
                </c:pt>
                <c:pt idx="10">
                  <c:v>3332.0809682724107</c:v>
                </c:pt>
                <c:pt idx="11">
                  <c:v>3775.047900270954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0A-C645-B7C5-F4292906D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2799"/>
        <c:axId val="282732607"/>
      </c:scatterChart>
      <c:valAx>
        <c:axId val="28149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2607"/>
        <c:crosses val="autoZero"/>
        <c:crossBetween val="midCat"/>
      </c:valAx>
      <c:valAx>
        <c:axId val="2827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9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Period vs. Variance</a:t>
            </a:r>
            <a:r>
              <a:rPr lang="en-US" baseline="0"/>
              <a:t> Max Diamater &amp; Growth Rate 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Sheet3!$AE$1</c:f>
              <c:strCache>
                <c:ptCount val="1"/>
                <c:pt idx="0">
                  <c:v>Period - t0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44247594050743"/>
                  <c:y val="-7.855788859725867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Sheet3!$AD$2:$AD$13</c:f>
              <c:numCache>
                <c:formatCode>General</c:formatCode>
                <c:ptCount val="12"/>
                <c:pt idx="0">
                  <c:v>9.4783927278346367E-3</c:v>
                </c:pt>
                <c:pt idx="1">
                  <c:v>5.6808281732732271E-3</c:v>
                </c:pt>
                <c:pt idx="2">
                  <c:v>7.3155493122739924E-3</c:v>
                </c:pt>
                <c:pt idx="3">
                  <c:v>5.8144370472799582E-3</c:v>
                </c:pt>
                <c:pt idx="4">
                  <c:v>5.7934980479873539E-3</c:v>
                </c:pt>
                <c:pt idx="5">
                  <c:v>8.2329290867002823E-3</c:v>
                </c:pt>
                <c:pt idx="6">
                  <c:v>1.0276770884081228E-2</c:v>
                </c:pt>
                <c:pt idx="7">
                  <c:v>9.995185162607027E-3</c:v>
                </c:pt>
                <c:pt idx="8">
                  <c:v>1.1877720366628227E-2</c:v>
                </c:pt>
                <c:pt idx="9">
                  <c:v>1.3682202913214057E-2</c:v>
                </c:pt>
                <c:pt idx="10">
                  <c:v>1.4134535292001369E-2</c:v>
                </c:pt>
                <c:pt idx="11">
                  <c:v>1.5257387275719271E-2</c:v>
                </c:pt>
              </c:numCache>
            </c:numRef>
          </c:xVal>
          <c:yVal>
            <c:numRef>
              <c:f>Sheet3!$AE$2:$AE$13</c:f>
              <c:numCache>
                <c:formatCode>General</c:formatCode>
                <c:ptCount val="12"/>
                <c:pt idx="0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16</c:v>
                </c:pt>
                <c:pt idx="6">
                  <c:v>16</c:v>
                </c:pt>
                <c:pt idx="7">
                  <c:v>22</c:v>
                </c:pt>
                <c:pt idx="8">
                  <c:v>28</c:v>
                </c:pt>
                <c:pt idx="9">
                  <c:v>48</c:v>
                </c:pt>
                <c:pt idx="10">
                  <c:v>54</c:v>
                </c:pt>
                <c:pt idx="11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A1-3045-889C-803E9F60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308735"/>
        <c:axId val="160442431"/>
      </c:scatterChart>
      <c:valAx>
        <c:axId val="23030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42431"/>
        <c:crosses val="autoZero"/>
        <c:crossBetween val="midCat"/>
      </c:valAx>
      <c:valAx>
        <c:axId val="16044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Period</a:t>
                </a:r>
                <a:r>
                  <a:rPr lang="en-US" baseline="0"/>
                  <a:t> Length relative to initial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30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Minute Lag vs. Cycle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Cycle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683508311461069E-2"/>
                  <c:y val="0.29093832020997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Sheet4!$B$2:$B$14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Sheet4!$A$2:$A$14</c:f>
              <c:numCache>
                <c:formatCode>General</c:formatCode>
                <c:ptCount val="13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1E-3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14</c:v>
                </c:pt>
                <c:pt idx="9">
                  <c:v>12</c:v>
                </c:pt>
                <c:pt idx="10">
                  <c:v>12</c:v>
                </c:pt>
                <c:pt idx="11">
                  <c:v>18</c:v>
                </c:pt>
                <c:pt idx="1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37-5C45-8338-0CA2F41CD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459135"/>
        <c:axId val="221887807"/>
      </c:scatterChart>
      <c:valAx>
        <c:axId val="26045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87807"/>
        <c:crosses val="autoZero"/>
        <c:crossBetween val="midCat"/>
      </c:valAx>
      <c:valAx>
        <c:axId val="2218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 Lag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5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2.3258311461067365E-2"/>
                  <c:y val="0.58306722076407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Sheet4!$B$2:$B$14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Sheet4!$C$2:$C$14</c:f>
              <c:numCache>
                <c:formatCode>General</c:formatCode>
                <c:ptCount val="13"/>
                <c:pt idx="0">
                  <c:v>1.2738853503184713</c:v>
                </c:pt>
                <c:pt idx="1">
                  <c:v>0.63694267515923564</c:v>
                </c:pt>
                <c:pt idx="2">
                  <c:v>0.31847133757961782</c:v>
                </c:pt>
                <c:pt idx="3">
                  <c:v>1.5923566878980891E-4</c:v>
                </c:pt>
                <c:pt idx="4">
                  <c:v>0.95541401273885351</c:v>
                </c:pt>
                <c:pt idx="5">
                  <c:v>1.2738853503184713</c:v>
                </c:pt>
                <c:pt idx="6">
                  <c:v>1.910828025477707</c:v>
                </c:pt>
                <c:pt idx="7">
                  <c:v>1.910828025477707</c:v>
                </c:pt>
                <c:pt idx="8">
                  <c:v>2.2292993630573248</c:v>
                </c:pt>
                <c:pt idx="9">
                  <c:v>1.910828025477707</c:v>
                </c:pt>
                <c:pt idx="10">
                  <c:v>1.910828025477707</c:v>
                </c:pt>
                <c:pt idx="11">
                  <c:v>2.8662420382165603</c:v>
                </c:pt>
                <c:pt idx="12">
                  <c:v>2.2292993630573248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6-D748-8C72-B26A94729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53919"/>
        <c:axId val="284769599"/>
      </c:scatterChart>
      <c:valAx>
        <c:axId val="28475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69599"/>
        <c:crosses val="autoZero"/>
        <c:crossBetween val="midCat"/>
      </c:valAx>
      <c:valAx>
        <c:axId val="2847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5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Diameter vs. Minute Lag (without the outlier)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Max Diameter (microns)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918197725284338E-3"/>
                  <c:y val="-0.29158355205599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Sheet4!$A$2:$A$14</c:f>
              <c:numCache>
                <c:formatCode>General</c:formatCode>
                <c:ptCount val="13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1E-3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14</c:v>
                </c:pt>
                <c:pt idx="9">
                  <c:v>12</c:v>
                </c:pt>
                <c:pt idx="10">
                  <c:v>12</c:v>
                </c:pt>
                <c:pt idx="11">
                  <c:v>18</c:v>
                </c:pt>
                <c:pt idx="12">
                  <c:v>14</c:v>
                </c:pt>
              </c:numCache>
            </c:numRef>
          </c:xVal>
          <c:yVal>
            <c:numRef>
              <c:f>Sheet4!$D$2:$D$14</c:f>
              <c:numCache>
                <c:formatCode>General</c:formatCode>
                <c:ptCount val="13"/>
                <c:pt idx="0">
                  <c:v>988</c:v>
                </c:pt>
                <c:pt idx="2">
                  <c:v>832</c:v>
                </c:pt>
                <c:pt idx="3">
                  <c:v>910</c:v>
                </c:pt>
                <c:pt idx="4">
                  <c:v>936</c:v>
                </c:pt>
                <c:pt idx="5">
                  <c:v>741</c:v>
                </c:pt>
                <c:pt idx="6">
                  <c:v>507</c:v>
                </c:pt>
                <c:pt idx="7">
                  <c:v>520</c:v>
                </c:pt>
                <c:pt idx="8">
                  <c:v>494</c:v>
                </c:pt>
                <c:pt idx="9">
                  <c:v>481</c:v>
                </c:pt>
                <c:pt idx="10">
                  <c:v>494</c:v>
                </c:pt>
                <c:pt idx="11">
                  <c:v>481</c:v>
                </c:pt>
                <c:pt idx="12">
                  <c:v>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9-7644-BDDB-63904EB63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77119"/>
        <c:axId val="41280255"/>
      </c:scatterChart>
      <c:valAx>
        <c:axId val="4127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 eLag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0255"/>
        <c:crosses val="autoZero"/>
        <c:crossBetween val="midCat"/>
      </c:valAx>
      <c:valAx>
        <c:axId val="412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Diameter (microns)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4.xml"/><Relationship Id="rId18" Type="http://schemas.openxmlformats.org/officeDocument/2006/relationships/chart" Target="../charts/chart39.xml"/><Relationship Id="rId26" Type="http://schemas.openxmlformats.org/officeDocument/2006/relationships/chart" Target="../charts/chart47.xml"/><Relationship Id="rId3" Type="http://schemas.openxmlformats.org/officeDocument/2006/relationships/chart" Target="../charts/chart24.xml"/><Relationship Id="rId21" Type="http://schemas.openxmlformats.org/officeDocument/2006/relationships/chart" Target="../charts/chart42.xml"/><Relationship Id="rId34" Type="http://schemas.openxmlformats.org/officeDocument/2006/relationships/chart" Target="../charts/chart55.xml"/><Relationship Id="rId7" Type="http://schemas.openxmlformats.org/officeDocument/2006/relationships/chart" Target="../charts/chart28.xml"/><Relationship Id="rId12" Type="http://schemas.openxmlformats.org/officeDocument/2006/relationships/chart" Target="../charts/chart33.xml"/><Relationship Id="rId17" Type="http://schemas.openxmlformats.org/officeDocument/2006/relationships/chart" Target="../charts/chart38.xml"/><Relationship Id="rId25" Type="http://schemas.openxmlformats.org/officeDocument/2006/relationships/chart" Target="../charts/chart46.xml"/><Relationship Id="rId33" Type="http://schemas.openxmlformats.org/officeDocument/2006/relationships/chart" Target="../charts/chart54.xml"/><Relationship Id="rId2" Type="http://schemas.openxmlformats.org/officeDocument/2006/relationships/chart" Target="../charts/chart23.xml"/><Relationship Id="rId16" Type="http://schemas.openxmlformats.org/officeDocument/2006/relationships/chart" Target="../charts/chart37.xml"/><Relationship Id="rId20" Type="http://schemas.openxmlformats.org/officeDocument/2006/relationships/chart" Target="../charts/chart41.xml"/><Relationship Id="rId29" Type="http://schemas.openxmlformats.org/officeDocument/2006/relationships/chart" Target="../charts/chart50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11" Type="http://schemas.openxmlformats.org/officeDocument/2006/relationships/chart" Target="../charts/chart32.xml"/><Relationship Id="rId24" Type="http://schemas.openxmlformats.org/officeDocument/2006/relationships/chart" Target="../charts/chart45.xml"/><Relationship Id="rId32" Type="http://schemas.openxmlformats.org/officeDocument/2006/relationships/chart" Target="../charts/chart53.xml"/><Relationship Id="rId5" Type="http://schemas.openxmlformats.org/officeDocument/2006/relationships/chart" Target="../charts/chart26.xml"/><Relationship Id="rId15" Type="http://schemas.openxmlformats.org/officeDocument/2006/relationships/chart" Target="../charts/chart36.xml"/><Relationship Id="rId23" Type="http://schemas.openxmlformats.org/officeDocument/2006/relationships/chart" Target="../charts/chart44.xml"/><Relationship Id="rId28" Type="http://schemas.openxmlformats.org/officeDocument/2006/relationships/chart" Target="../charts/chart49.xml"/><Relationship Id="rId10" Type="http://schemas.openxmlformats.org/officeDocument/2006/relationships/chart" Target="../charts/chart31.xml"/><Relationship Id="rId19" Type="http://schemas.openxmlformats.org/officeDocument/2006/relationships/chart" Target="../charts/chart40.xml"/><Relationship Id="rId31" Type="http://schemas.openxmlformats.org/officeDocument/2006/relationships/chart" Target="../charts/chart52.xml"/><Relationship Id="rId4" Type="http://schemas.openxmlformats.org/officeDocument/2006/relationships/chart" Target="../charts/chart25.xml"/><Relationship Id="rId9" Type="http://schemas.openxmlformats.org/officeDocument/2006/relationships/chart" Target="../charts/chart30.xml"/><Relationship Id="rId14" Type="http://schemas.openxmlformats.org/officeDocument/2006/relationships/chart" Target="../charts/chart35.xml"/><Relationship Id="rId22" Type="http://schemas.openxmlformats.org/officeDocument/2006/relationships/chart" Target="../charts/chart43.xml"/><Relationship Id="rId27" Type="http://schemas.openxmlformats.org/officeDocument/2006/relationships/chart" Target="../charts/chart48.xml"/><Relationship Id="rId30" Type="http://schemas.openxmlformats.org/officeDocument/2006/relationships/chart" Target="../charts/chart51.xml"/><Relationship Id="rId35" Type="http://schemas.openxmlformats.org/officeDocument/2006/relationships/chart" Target="../charts/chart56.xml"/><Relationship Id="rId8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13" Type="http://schemas.openxmlformats.org/officeDocument/2006/relationships/chart" Target="../charts/chart68.xml"/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12" Type="http://schemas.openxmlformats.org/officeDocument/2006/relationships/chart" Target="../charts/chart67.xml"/><Relationship Id="rId2" Type="http://schemas.openxmlformats.org/officeDocument/2006/relationships/image" Target="../media/image1.png"/><Relationship Id="rId16" Type="http://schemas.openxmlformats.org/officeDocument/2006/relationships/chart" Target="../charts/chart71.xml"/><Relationship Id="rId1" Type="http://schemas.openxmlformats.org/officeDocument/2006/relationships/chart" Target="../charts/chart57.xml"/><Relationship Id="rId6" Type="http://schemas.openxmlformats.org/officeDocument/2006/relationships/chart" Target="../charts/chart61.xml"/><Relationship Id="rId11" Type="http://schemas.openxmlformats.org/officeDocument/2006/relationships/chart" Target="../charts/chart66.xml"/><Relationship Id="rId5" Type="http://schemas.openxmlformats.org/officeDocument/2006/relationships/chart" Target="../charts/chart60.xml"/><Relationship Id="rId15" Type="http://schemas.openxmlformats.org/officeDocument/2006/relationships/chart" Target="../charts/chart70.xml"/><Relationship Id="rId10" Type="http://schemas.openxmlformats.org/officeDocument/2006/relationships/chart" Target="../charts/chart65.xml"/><Relationship Id="rId4" Type="http://schemas.openxmlformats.org/officeDocument/2006/relationships/chart" Target="../charts/chart59.xml"/><Relationship Id="rId9" Type="http://schemas.openxmlformats.org/officeDocument/2006/relationships/chart" Target="../charts/chart64.xml"/><Relationship Id="rId14" Type="http://schemas.openxmlformats.org/officeDocument/2006/relationships/chart" Target="../charts/chart6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4.xml"/><Relationship Id="rId2" Type="http://schemas.openxmlformats.org/officeDocument/2006/relationships/chart" Target="../charts/chart73.xml"/><Relationship Id="rId1" Type="http://schemas.openxmlformats.org/officeDocument/2006/relationships/chart" Target="../charts/chart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24</xdr:row>
      <xdr:rowOff>6350</xdr:rowOff>
    </xdr:from>
    <xdr:to>
      <xdr:col>10</xdr:col>
      <xdr:colOff>152400</xdr:colOff>
      <xdr:row>37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5B1D1C-8DAA-E81A-BE60-8A489F52D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88900</xdr:colOff>
      <xdr:row>38</xdr:row>
      <xdr:rowOff>133350</xdr:rowOff>
    </xdr:from>
    <xdr:to>
      <xdr:col>10</xdr:col>
      <xdr:colOff>152400</xdr:colOff>
      <xdr:row>52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527A7B-C310-313D-CF7E-45A4D7A1D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277348</xdr:colOff>
      <xdr:row>9</xdr:row>
      <xdr:rowOff>158365</xdr:rowOff>
    </xdr:from>
    <xdr:to>
      <xdr:col>21</xdr:col>
      <xdr:colOff>717358</xdr:colOff>
      <xdr:row>23</xdr:row>
      <xdr:rowOff>56765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4588C7-392A-3C4E-1A9E-74F55DAFC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341746</xdr:colOff>
      <xdr:row>24</xdr:row>
      <xdr:rowOff>107436</xdr:rowOff>
    </xdr:from>
    <xdr:to>
      <xdr:col>21</xdr:col>
      <xdr:colOff>781756</xdr:colOff>
      <xdr:row>38</xdr:row>
      <xdr:rowOff>5836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99990D-AD12-B23A-5597-934916B7E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757620</xdr:colOff>
      <xdr:row>9</xdr:row>
      <xdr:rowOff>7883</xdr:rowOff>
    </xdr:from>
    <xdr:to>
      <xdr:col>33</xdr:col>
      <xdr:colOff>337206</xdr:colOff>
      <xdr:row>22</xdr:row>
      <xdr:rowOff>189187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2717A3-D2DB-7A60-7F85-62C550117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155465</xdr:colOff>
      <xdr:row>28</xdr:row>
      <xdr:rowOff>161158</xdr:rowOff>
    </xdr:from>
    <xdr:to>
      <xdr:col>33</xdr:col>
      <xdr:colOff>567120</xdr:colOff>
      <xdr:row>42</xdr:row>
      <xdr:rowOff>145392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D91994-F5EF-E7E3-B901-CB782DD29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124705</xdr:colOff>
      <xdr:row>53</xdr:row>
      <xdr:rowOff>21525</xdr:rowOff>
    </xdr:from>
    <xdr:to>
      <xdr:col>10</xdr:col>
      <xdr:colOff>175505</xdr:colOff>
      <xdr:row>66</xdr:row>
      <xdr:rowOff>123125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6AB064-17C8-0E46-F46F-45A26B94D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598981</xdr:colOff>
      <xdr:row>67</xdr:row>
      <xdr:rowOff>50800</xdr:rowOff>
    </xdr:from>
    <xdr:to>
      <xdr:col>10</xdr:col>
      <xdr:colOff>649781</xdr:colOff>
      <xdr:row>80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7D949EA-DF21-4E0D-16B9-EF06B8C3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586639</xdr:colOff>
      <xdr:row>81</xdr:row>
      <xdr:rowOff>175360</xdr:rowOff>
    </xdr:from>
    <xdr:to>
      <xdr:col>10</xdr:col>
      <xdr:colOff>637439</xdr:colOff>
      <xdr:row>95</xdr:row>
      <xdr:rowOff>83231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69B2CE-13E6-362F-0C8D-92E64E025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24117</xdr:colOff>
      <xdr:row>53</xdr:row>
      <xdr:rowOff>118533</xdr:rowOff>
    </xdr:from>
    <xdr:to>
      <xdr:col>21</xdr:col>
      <xdr:colOff>438727</xdr:colOff>
      <xdr:row>67</xdr:row>
      <xdr:rowOff>16933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9351C9A-7276-CAD4-7E24-545D34C6D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139057</xdr:colOff>
      <xdr:row>67</xdr:row>
      <xdr:rowOff>135466</xdr:rowOff>
    </xdr:from>
    <xdr:to>
      <xdr:col>21</xdr:col>
      <xdr:colOff>553667</xdr:colOff>
      <xdr:row>81</xdr:row>
      <xdr:rowOff>33866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D7DF77B-8EE6-D1D4-1D74-7678C38A6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95249</xdr:colOff>
      <xdr:row>96</xdr:row>
      <xdr:rowOff>113846</xdr:rowOff>
    </xdr:from>
    <xdr:to>
      <xdr:col>10</xdr:col>
      <xdr:colOff>199570</xdr:colOff>
      <xdr:row>109</xdr:row>
      <xdr:rowOff>203653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01DD6D7-EB9D-EA63-4513-FC7B072EE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129268</xdr:colOff>
      <xdr:row>111</xdr:row>
      <xdr:rowOff>91167</xdr:rowOff>
    </xdr:from>
    <xdr:to>
      <xdr:col>10</xdr:col>
      <xdr:colOff>233589</xdr:colOff>
      <xdr:row>124</xdr:row>
      <xdr:rowOff>180974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60AAC87-0C1D-9C9E-7D9D-30CE35813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169333</xdr:colOff>
      <xdr:row>126</xdr:row>
      <xdr:rowOff>186267</xdr:rowOff>
    </xdr:from>
    <xdr:to>
      <xdr:col>10</xdr:col>
      <xdr:colOff>220133</xdr:colOff>
      <xdr:row>140</xdr:row>
      <xdr:rowOff>84667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4DA577-C30F-D8C3-4CE2-DF17B4601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581421</xdr:colOff>
      <xdr:row>95</xdr:row>
      <xdr:rowOff>47227</xdr:rowOff>
    </xdr:from>
    <xdr:to>
      <xdr:col>21</xdr:col>
      <xdr:colOff>152796</xdr:colOff>
      <xdr:row>109</xdr:row>
      <xdr:rowOff>12302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D00D863-B448-2D37-9660-47673F3D8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50800</xdr:colOff>
      <xdr:row>112</xdr:row>
      <xdr:rowOff>76200</xdr:rowOff>
    </xdr:from>
    <xdr:to>
      <xdr:col>21</xdr:col>
      <xdr:colOff>431800</xdr:colOff>
      <xdr:row>125</xdr:row>
      <xdr:rowOff>177800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45C170C-D6D8-968E-AC06-3F8537FAB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27</xdr:col>
      <xdr:colOff>199637</xdr:colOff>
      <xdr:row>96</xdr:row>
      <xdr:rowOff>56965</xdr:rowOff>
    </xdr:from>
    <xdr:to>
      <xdr:col>32</xdr:col>
      <xdr:colOff>595926</xdr:colOff>
      <xdr:row>109</xdr:row>
      <xdr:rowOff>93607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3F82385-B819-16BE-D487-F2A072306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33080</xdr:colOff>
      <xdr:row>111</xdr:row>
      <xdr:rowOff>3971</xdr:rowOff>
    </xdr:from>
    <xdr:to>
      <xdr:col>32</xdr:col>
      <xdr:colOff>429369</xdr:colOff>
      <xdr:row>124</xdr:row>
      <xdr:rowOff>40614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BF6F7B5-EEDC-CE57-9065-18401B3C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109682</xdr:colOff>
      <xdr:row>9</xdr:row>
      <xdr:rowOff>158172</xdr:rowOff>
    </xdr:from>
    <xdr:to>
      <xdr:col>10</xdr:col>
      <xdr:colOff>178955</xdr:colOff>
      <xdr:row>23</xdr:row>
      <xdr:rowOff>72736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CD2DDEE-1AF8-6E0F-CE33-999A98F5C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330201</xdr:colOff>
      <xdr:row>38</xdr:row>
      <xdr:rowOff>84667</xdr:rowOff>
    </xdr:from>
    <xdr:to>
      <xdr:col>21</xdr:col>
      <xdr:colOff>753534</xdr:colOff>
      <xdr:row>51</xdr:row>
      <xdr:rowOff>186267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F093988-CB00-8785-5CB3-CF50350AD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27</xdr:col>
      <xdr:colOff>93132</xdr:colOff>
      <xdr:row>45</xdr:row>
      <xdr:rowOff>135466</xdr:rowOff>
    </xdr:from>
    <xdr:to>
      <xdr:col>32</xdr:col>
      <xdr:colOff>516466</xdr:colOff>
      <xdr:row>59</xdr:row>
      <xdr:rowOff>33866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50A71A8-C9B7-B4D4-E7A6-7516D49DB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88900</xdr:rowOff>
    </xdr:from>
    <xdr:to>
      <xdr:col>5</xdr:col>
      <xdr:colOff>0</xdr:colOff>
      <xdr:row>36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B6A8D-5DCA-ED2C-BD2E-61C502BF2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45</xdr:row>
      <xdr:rowOff>139700</xdr:rowOff>
    </xdr:from>
    <xdr:to>
      <xdr:col>10</xdr:col>
      <xdr:colOff>419100</xdr:colOff>
      <xdr:row>59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6C5FDD-328D-4999-C0D4-C7BBB82C8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368300</xdr:colOff>
      <xdr:row>30</xdr:row>
      <xdr:rowOff>88900</xdr:rowOff>
    </xdr:from>
    <xdr:to>
      <xdr:col>15</xdr:col>
      <xdr:colOff>127000</xdr:colOff>
      <xdr:row>42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F1FFFE-3727-312F-BA0B-D5CF17B78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723900</xdr:colOff>
      <xdr:row>29</xdr:row>
      <xdr:rowOff>12700</xdr:rowOff>
    </xdr:from>
    <xdr:to>
      <xdr:col>19</xdr:col>
      <xdr:colOff>685800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56B6EE-86FF-F760-DA3D-EC78C0FA3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177800</xdr:colOff>
      <xdr:row>27</xdr:row>
      <xdr:rowOff>88900</xdr:rowOff>
    </xdr:from>
    <xdr:to>
      <xdr:col>25</xdr:col>
      <xdr:colOff>215900</xdr:colOff>
      <xdr:row>38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1FDEB8-FBFF-D015-C336-1907CD623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38100</xdr:colOff>
      <xdr:row>33</xdr:row>
      <xdr:rowOff>101600</xdr:rowOff>
    </xdr:from>
    <xdr:to>
      <xdr:col>34</xdr:col>
      <xdr:colOff>800100</xdr:colOff>
      <xdr:row>42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165D76-D3EA-BC7A-343A-FCBB764E9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749300</xdr:colOff>
      <xdr:row>33</xdr:row>
      <xdr:rowOff>152400</xdr:rowOff>
    </xdr:from>
    <xdr:to>
      <xdr:col>30</xdr:col>
      <xdr:colOff>368300</xdr:colOff>
      <xdr:row>44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1DC6C9-6FA2-3FE5-3AD8-1D45178E5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292100</xdr:colOff>
      <xdr:row>36</xdr:row>
      <xdr:rowOff>127000</xdr:rowOff>
    </xdr:from>
    <xdr:to>
      <xdr:col>40</xdr:col>
      <xdr:colOff>0</xdr:colOff>
      <xdr:row>47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BDCC1EE-A7D1-DF64-6AC4-1A25597A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355600</xdr:colOff>
      <xdr:row>39</xdr:row>
      <xdr:rowOff>152400</xdr:rowOff>
    </xdr:from>
    <xdr:to>
      <xdr:col>44</xdr:col>
      <xdr:colOff>495300</xdr:colOff>
      <xdr:row>51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05E329-17BE-B671-C9B0-E44DE36CD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45</xdr:col>
      <xdr:colOff>101600</xdr:colOff>
      <xdr:row>49</xdr:row>
      <xdr:rowOff>63500</xdr:rowOff>
    </xdr:from>
    <xdr:to>
      <xdr:col>50</xdr:col>
      <xdr:colOff>546100</xdr:colOff>
      <xdr:row>62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569438-A609-70EF-EF0A-F3597D40A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51</xdr:col>
      <xdr:colOff>114300</xdr:colOff>
      <xdr:row>53</xdr:row>
      <xdr:rowOff>25400</xdr:rowOff>
    </xdr:from>
    <xdr:to>
      <xdr:col>55</xdr:col>
      <xdr:colOff>495300</xdr:colOff>
      <xdr:row>63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334DA4-DC67-EB20-4E47-7D4E97188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55</xdr:col>
      <xdr:colOff>673100</xdr:colOff>
      <xdr:row>59</xdr:row>
      <xdr:rowOff>50800</xdr:rowOff>
    </xdr:from>
    <xdr:to>
      <xdr:col>59</xdr:col>
      <xdr:colOff>736600</xdr:colOff>
      <xdr:row>69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BFA1CB-7471-FCD4-140E-101DCC526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64</xdr:col>
      <xdr:colOff>254000</xdr:colOff>
      <xdr:row>44</xdr:row>
      <xdr:rowOff>152400</xdr:rowOff>
    </xdr:from>
    <xdr:to>
      <xdr:col>69</xdr:col>
      <xdr:colOff>698500</xdr:colOff>
      <xdr:row>58</xdr:row>
      <xdr:rowOff>50800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520AA3A-59EB-0904-67F0-B8379597C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425450</xdr:colOff>
      <xdr:row>43</xdr:row>
      <xdr:rowOff>127000</xdr:rowOff>
    </xdr:from>
    <xdr:to>
      <xdr:col>15</xdr:col>
      <xdr:colOff>76200</xdr:colOff>
      <xdr:row>55</xdr:row>
      <xdr:rowOff>82550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346DBC5-F600-79EC-1234-F8E44A647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457200</xdr:colOff>
      <xdr:row>55</xdr:row>
      <xdr:rowOff>165100</xdr:rowOff>
    </xdr:from>
    <xdr:to>
      <xdr:col>15</xdr:col>
      <xdr:colOff>50800</xdr:colOff>
      <xdr:row>66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2DB914C-9E05-58F0-B0E7-FE76A2111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596900</xdr:colOff>
      <xdr:row>39</xdr:row>
      <xdr:rowOff>177800</xdr:rowOff>
    </xdr:from>
    <xdr:to>
      <xdr:col>19</xdr:col>
      <xdr:colOff>723900</xdr:colOff>
      <xdr:row>50</xdr:row>
      <xdr:rowOff>107950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2590C8A-1D91-71D6-8963-1D55D33CE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330200</xdr:colOff>
      <xdr:row>51</xdr:row>
      <xdr:rowOff>76200</xdr:rowOff>
    </xdr:from>
    <xdr:to>
      <xdr:col>19</xdr:col>
      <xdr:colOff>685800</xdr:colOff>
      <xdr:row>62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64D524C-EE5A-F9F1-99B0-1C8E1267F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215900</xdr:colOff>
      <xdr:row>39</xdr:row>
      <xdr:rowOff>101600</xdr:rowOff>
    </xdr:from>
    <xdr:to>
      <xdr:col>24</xdr:col>
      <xdr:colOff>381000</xdr:colOff>
      <xdr:row>49</xdr:row>
      <xdr:rowOff>57150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6151740-16B6-D1C1-34C8-D545F5AE8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215900</xdr:colOff>
      <xdr:row>51</xdr:row>
      <xdr:rowOff>76200</xdr:rowOff>
    </xdr:from>
    <xdr:to>
      <xdr:col>25</xdr:col>
      <xdr:colOff>152400</xdr:colOff>
      <xdr:row>63</xdr:row>
      <xdr:rowOff>69850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62AC0FA-DF4C-0A7A-D812-AB519DE84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508000</xdr:colOff>
      <xdr:row>45</xdr:row>
      <xdr:rowOff>12700</xdr:rowOff>
    </xdr:from>
    <xdr:to>
      <xdr:col>30</xdr:col>
      <xdr:colOff>508000</xdr:colOff>
      <xdr:row>56</xdr:row>
      <xdr:rowOff>146050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0CBA432-EB0D-B090-9506-320B47E63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622300</xdr:colOff>
      <xdr:row>57</xdr:row>
      <xdr:rowOff>101600</xdr:rowOff>
    </xdr:from>
    <xdr:to>
      <xdr:col>30</xdr:col>
      <xdr:colOff>266700</xdr:colOff>
      <xdr:row>68</xdr:row>
      <xdr:rowOff>146050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16D55F4-A955-CDA4-9EF9-383608910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127000</xdr:colOff>
      <xdr:row>43</xdr:row>
      <xdr:rowOff>25400</xdr:rowOff>
    </xdr:from>
    <xdr:to>
      <xdr:col>34</xdr:col>
      <xdr:colOff>736600</xdr:colOff>
      <xdr:row>52</xdr:row>
      <xdr:rowOff>31750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82BD06A-10AE-6E97-6A46-2637A74DE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30</xdr:col>
      <xdr:colOff>558800</xdr:colOff>
      <xdr:row>53</xdr:row>
      <xdr:rowOff>0</xdr:rowOff>
    </xdr:from>
    <xdr:to>
      <xdr:col>35</xdr:col>
      <xdr:colOff>241300</xdr:colOff>
      <xdr:row>63</xdr:row>
      <xdr:rowOff>196850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99657D2-2A83-84C9-8B7F-8CB0FF6B1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279400</xdr:colOff>
      <xdr:row>48</xdr:row>
      <xdr:rowOff>38100</xdr:rowOff>
    </xdr:from>
    <xdr:to>
      <xdr:col>39</xdr:col>
      <xdr:colOff>787400</xdr:colOff>
      <xdr:row>59</xdr:row>
      <xdr:rowOff>120650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700C7FB-E047-B4A7-6D66-E391A3FAB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35</xdr:col>
      <xdr:colOff>533400</xdr:colOff>
      <xdr:row>60</xdr:row>
      <xdr:rowOff>63500</xdr:rowOff>
    </xdr:from>
    <xdr:to>
      <xdr:col>39</xdr:col>
      <xdr:colOff>635000</xdr:colOff>
      <xdr:row>70</xdr:row>
      <xdr:rowOff>107950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040C531-31AA-B25C-D8DD-865515BB7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40</xdr:col>
      <xdr:colOff>215900</xdr:colOff>
      <xdr:row>51</xdr:row>
      <xdr:rowOff>76200</xdr:rowOff>
    </xdr:from>
    <xdr:to>
      <xdr:col>44</xdr:col>
      <xdr:colOff>711200</xdr:colOff>
      <xdr:row>62</xdr:row>
      <xdr:rowOff>82550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DF14839-096E-49DB-FA3C-FDA8C94F8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40</xdr:col>
      <xdr:colOff>419100</xdr:colOff>
      <xdr:row>63</xdr:row>
      <xdr:rowOff>76200</xdr:rowOff>
    </xdr:from>
    <xdr:to>
      <xdr:col>44</xdr:col>
      <xdr:colOff>558800</xdr:colOff>
      <xdr:row>73</xdr:row>
      <xdr:rowOff>146050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FACCA97-A6CF-A85A-691E-663BE000D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45</xdr:col>
      <xdr:colOff>622300</xdr:colOff>
      <xdr:row>63</xdr:row>
      <xdr:rowOff>88900</xdr:rowOff>
    </xdr:from>
    <xdr:to>
      <xdr:col>50</xdr:col>
      <xdr:colOff>88900</xdr:colOff>
      <xdr:row>74</xdr:row>
      <xdr:rowOff>120650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ABCC67B-B763-8003-FA3A-6C0F5EF69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45</xdr:col>
      <xdr:colOff>584200</xdr:colOff>
      <xdr:row>75</xdr:row>
      <xdr:rowOff>190500</xdr:rowOff>
    </xdr:from>
    <xdr:to>
      <xdr:col>50</xdr:col>
      <xdr:colOff>12700</xdr:colOff>
      <xdr:row>86</xdr:row>
      <xdr:rowOff>57150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AD50E12-E4F4-19D2-334F-5D3357BAD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51</xdr:col>
      <xdr:colOff>38100</xdr:colOff>
      <xdr:row>63</xdr:row>
      <xdr:rowOff>139700</xdr:rowOff>
    </xdr:from>
    <xdr:to>
      <xdr:col>55</xdr:col>
      <xdr:colOff>533400</xdr:colOff>
      <xdr:row>74</xdr:row>
      <xdr:rowOff>107950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4D11A6C-2A8F-A12E-8A56-5A0AA3998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51</xdr:col>
      <xdr:colOff>101600</xdr:colOff>
      <xdr:row>75</xdr:row>
      <xdr:rowOff>12700</xdr:rowOff>
    </xdr:from>
    <xdr:to>
      <xdr:col>55</xdr:col>
      <xdr:colOff>355600</xdr:colOff>
      <xdr:row>85</xdr:row>
      <xdr:rowOff>184150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1A462FD-BE33-9D60-F325-2F64148EC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55</xdr:col>
      <xdr:colOff>685800</xdr:colOff>
      <xdr:row>70</xdr:row>
      <xdr:rowOff>152400</xdr:rowOff>
    </xdr:from>
    <xdr:to>
      <xdr:col>60</xdr:col>
      <xdr:colOff>203200</xdr:colOff>
      <xdr:row>81</xdr:row>
      <xdr:rowOff>120650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F1D8F88-77BD-C830-1847-D6233D081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56</xdr:col>
      <xdr:colOff>38100</xdr:colOff>
      <xdr:row>82</xdr:row>
      <xdr:rowOff>76200</xdr:rowOff>
    </xdr:from>
    <xdr:to>
      <xdr:col>60</xdr:col>
      <xdr:colOff>76200</xdr:colOff>
      <xdr:row>92</xdr:row>
      <xdr:rowOff>133350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319BDC9-27F3-93C7-FDA2-0B4471E5F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65</xdr:col>
      <xdr:colOff>355600</xdr:colOff>
      <xdr:row>12</xdr:row>
      <xdr:rowOff>165100</xdr:rowOff>
    </xdr:from>
    <xdr:to>
      <xdr:col>69</xdr:col>
      <xdr:colOff>698500</xdr:colOff>
      <xdr:row>24</xdr:row>
      <xdr:rowOff>19050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1F3CFC1-3F67-1E32-B047-7EB864F29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64</xdr:col>
      <xdr:colOff>368300</xdr:colOff>
      <xdr:row>59</xdr:row>
      <xdr:rowOff>57150</xdr:rowOff>
    </xdr:from>
    <xdr:to>
      <xdr:col>69</xdr:col>
      <xdr:colOff>812800</xdr:colOff>
      <xdr:row>72</xdr:row>
      <xdr:rowOff>158750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BD1ACF7B-A5D3-EA39-6AB4-F52B9D41F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179088</xdr:colOff>
      <xdr:row>0</xdr:row>
      <xdr:rowOff>16934</xdr:rowOff>
    </xdr:from>
    <xdr:to>
      <xdr:col>19</xdr:col>
      <xdr:colOff>797567</xdr:colOff>
      <xdr:row>15</xdr:row>
      <xdr:rowOff>97625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96F60E-5527-8F1B-BEBF-4EBE77B37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1254512</xdr:colOff>
      <xdr:row>29</xdr:row>
      <xdr:rowOff>122663</xdr:rowOff>
    </xdr:from>
    <xdr:to>
      <xdr:col>13</xdr:col>
      <xdr:colOff>255312</xdr:colOff>
      <xdr:row>44</xdr:row>
      <xdr:rowOff>183623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5308B3-74D5-2A28-AEF3-DD5BD4EAD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3902" y="5961565"/>
          <a:ext cx="7730582" cy="3081082"/>
        </a:xfrm>
        <a:prstGeom prst="rect">
          <a:avLst/>
        </a:prstGeom>
      </xdr:spPr>
    </xdr:pic>
    <xdr:clientData/>
  </xdr:twoCellAnchor>
  <xdr:twoCellAnchor>
    <xdr:from>
      <xdr:col>5</xdr:col>
      <xdr:colOff>433658</xdr:colOff>
      <xdr:row>15</xdr:row>
      <xdr:rowOff>199328</xdr:rowOff>
    </xdr:from>
    <xdr:to>
      <xdr:col>11</xdr:col>
      <xdr:colOff>57305</xdr:colOff>
      <xdr:row>29</xdr:row>
      <xdr:rowOff>99587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056971-B01D-A8E5-67C0-EA460C454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44449</xdr:rowOff>
    </xdr:from>
    <xdr:to>
      <xdr:col>4</xdr:col>
      <xdr:colOff>1409700</xdr:colOff>
      <xdr:row>28</xdr:row>
      <xdr:rowOff>146049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888359-DA64-8A3E-2409-7B688766A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363344</xdr:colOff>
      <xdr:row>29</xdr:row>
      <xdr:rowOff>57151</xdr:rowOff>
    </xdr:from>
    <xdr:to>
      <xdr:col>4</xdr:col>
      <xdr:colOff>958076</xdr:colOff>
      <xdr:row>42</xdr:row>
      <xdr:rowOff>158751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14F8BF-5EEF-4530-EAC0-57475EA95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263294</xdr:colOff>
      <xdr:row>16</xdr:row>
      <xdr:rowOff>108415</xdr:rowOff>
    </xdr:from>
    <xdr:to>
      <xdr:col>16</xdr:col>
      <xdr:colOff>559111</xdr:colOff>
      <xdr:row>29</xdr:row>
      <xdr:rowOff>93856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59BCC4-3655-54BA-317F-B75554E14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148195</xdr:colOff>
      <xdr:row>1</xdr:row>
      <xdr:rowOff>5258</xdr:rowOff>
    </xdr:from>
    <xdr:to>
      <xdr:col>25</xdr:col>
      <xdr:colOff>624806</xdr:colOff>
      <xdr:row>14</xdr:row>
      <xdr:rowOff>131019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C97F9EF-0CA4-8790-9557-10734966C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772842</xdr:colOff>
      <xdr:row>30</xdr:row>
      <xdr:rowOff>138461</xdr:rowOff>
    </xdr:from>
    <xdr:to>
      <xdr:col>19</xdr:col>
      <xdr:colOff>419720</xdr:colOff>
      <xdr:row>44</xdr:row>
      <xdr:rowOff>62881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BAED561-F5AF-32A3-0FFF-3DFA0E63F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103322</xdr:colOff>
      <xdr:row>15</xdr:row>
      <xdr:rowOff>135180</xdr:rowOff>
    </xdr:from>
    <xdr:to>
      <xdr:col>22</xdr:col>
      <xdr:colOff>585491</xdr:colOff>
      <xdr:row>29</xdr:row>
      <xdr:rowOff>166176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5EFA62F-0AD3-3D0C-9880-87B738AC7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490779</xdr:colOff>
      <xdr:row>46</xdr:row>
      <xdr:rowOff>27553</xdr:rowOff>
    </xdr:from>
    <xdr:to>
      <xdr:col>4</xdr:col>
      <xdr:colOff>1123626</xdr:colOff>
      <xdr:row>60</xdr:row>
      <xdr:rowOff>58549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F180BAE-1E5F-FDF1-26BB-EF16E7759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415441</xdr:colOff>
      <xdr:row>45</xdr:row>
      <xdr:rowOff>135180</xdr:rowOff>
    </xdr:from>
    <xdr:to>
      <xdr:col>10</xdr:col>
      <xdr:colOff>316424</xdr:colOff>
      <xdr:row>59</xdr:row>
      <xdr:rowOff>166177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67DA7E7-40B1-78FB-8297-0F948F1DB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746672</xdr:colOff>
      <xdr:row>46</xdr:row>
      <xdr:rowOff>183056</xdr:rowOff>
    </xdr:from>
    <xdr:to>
      <xdr:col>16</xdr:col>
      <xdr:colOff>326258</xdr:colOff>
      <xdr:row>60</xdr:row>
      <xdr:rowOff>167290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3C7ED62-B448-E5E1-0519-FB3A979AF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516467</xdr:colOff>
      <xdr:row>16</xdr:row>
      <xdr:rowOff>16933</xdr:rowOff>
    </xdr:from>
    <xdr:to>
      <xdr:col>29</xdr:col>
      <xdr:colOff>110067</xdr:colOff>
      <xdr:row>29</xdr:row>
      <xdr:rowOff>118533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F86333A-4EB0-AB0B-EB80-8CD0F9693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12094</xdr:colOff>
      <xdr:row>32</xdr:row>
      <xdr:rowOff>89908</xdr:rowOff>
    </xdr:from>
    <xdr:to>
      <xdr:col>26</xdr:col>
      <xdr:colOff>451554</xdr:colOff>
      <xdr:row>46</xdr:row>
      <xdr:rowOff>10886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45CABB8-6A19-21AE-05CE-67BEDD502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253999</xdr:colOff>
      <xdr:row>33</xdr:row>
      <xdr:rowOff>110067</xdr:rowOff>
    </xdr:from>
    <xdr:to>
      <xdr:col>33</xdr:col>
      <xdr:colOff>693459</xdr:colOff>
      <xdr:row>47</xdr:row>
      <xdr:rowOff>31045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756936B-04B5-2C8A-7774-11AB56874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30</xdr:col>
      <xdr:colOff>193526</xdr:colOff>
      <xdr:row>16</xdr:row>
      <xdr:rowOff>69750</xdr:rowOff>
    </xdr:from>
    <xdr:to>
      <xdr:col>35</xdr:col>
      <xdr:colOff>632986</xdr:colOff>
      <xdr:row>29</xdr:row>
      <xdr:rowOff>192315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AC3F3F0-F97B-C667-7B30-132014364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7</xdr:row>
      <xdr:rowOff>158750</xdr:rowOff>
    </xdr:from>
    <xdr:to>
      <xdr:col>9</xdr:col>
      <xdr:colOff>711200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FCF7B-E999-14EE-7E67-D718E4CC7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666750</xdr:colOff>
      <xdr:row>22</xdr:row>
      <xdr:rowOff>95250</xdr:rowOff>
    </xdr:from>
    <xdr:to>
      <xdr:col>11</xdr:col>
      <xdr:colOff>285750</xdr:colOff>
      <xdr:row>35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61588-21EB-FA2E-6B92-93F8EF05F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552450</xdr:colOff>
      <xdr:row>5</xdr:row>
      <xdr:rowOff>146050</xdr:rowOff>
    </xdr:from>
    <xdr:to>
      <xdr:col>17</xdr:col>
      <xdr:colOff>171450</xdr:colOff>
      <xdr:row>19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3A0DE7-A947-F378-8E41-E61F2BBC3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2A7F-CBDC-D744-8CB6-5FB2A136CE29}">
  <dimension ref="A1:AA136"/>
  <sheetViews>
    <sheetView topLeftCell="D2" zoomScale="88" zoomScaleNormal="140" workbookViewId="0">
      <selection activeCell="Z31" sqref="Z31"/>
    </sheetView>
  </sheetViews>
  <sheetFormatPr baseColWidth="10" defaultRowHeight="16" x14ac:dyDescent="0.2"/>
  <cols>
    <col min="1" max="1" width="17.6640625" customWidth="1"/>
    <col min="7" max="7" width="15.83203125" customWidth="1"/>
    <col min="26" max="26" width="14.1640625" customWidth="1"/>
  </cols>
  <sheetData>
    <row r="1" spans="1:26" x14ac:dyDescent="0.2">
      <c r="A1" s="3" t="s">
        <v>9</v>
      </c>
      <c r="B1" s="6"/>
      <c r="C1" s="6"/>
      <c r="D1" s="6"/>
      <c r="E1" s="6"/>
      <c r="F1" s="2"/>
      <c r="G1" s="1" t="s">
        <v>8</v>
      </c>
      <c r="H1" s="7"/>
      <c r="I1" s="7"/>
      <c r="J1" s="7"/>
      <c r="K1" s="7"/>
    </row>
    <row r="2" spans="1:26" x14ac:dyDescent="0.2">
      <c r="A2" s="2" t="s">
        <v>6</v>
      </c>
      <c r="B2" s="2" t="s">
        <v>1</v>
      </c>
      <c r="C2" s="2" t="s">
        <v>2</v>
      </c>
      <c r="D2" s="2" t="s">
        <v>3</v>
      </c>
      <c r="E2" s="2" t="s">
        <v>4</v>
      </c>
      <c r="F2" s="2"/>
      <c r="G2" s="2" t="s">
        <v>6</v>
      </c>
      <c r="H2" s="2" t="s">
        <v>1</v>
      </c>
      <c r="I2" s="2" t="s">
        <v>2</v>
      </c>
      <c r="J2" s="2" t="s">
        <v>3</v>
      </c>
      <c r="K2" s="2" t="s">
        <v>4</v>
      </c>
    </row>
    <row r="3" spans="1:26" x14ac:dyDescent="0.2">
      <c r="A3" s="2" t="s">
        <v>10</v>
      </c>
      <c r="B3" s="2">
        <v>74</v>
      </c>
      <c r="C3" s="2">
        <v>118</v>
      </c>
      <c r="D3" s="2">
        <v>7.4200000000000002E-2</v>
      </c>
      <c r="E3" s="2">
        <v>42.47</v>
      </c>
      <c r="F3" s="2"/>
      <c r="G3" s="2" t="s">
        <v>0</v>
      </c>
      <c r="H3" s="2">
        <v>63</v>
      </c>
      <c r="I3" s="2">
        <v>129</v>
      </c>
      <c r="J3" s="2">
        <v>4.3400000000000001E-2</v>
      </c>
      <c r="K3" s="2">
        <v>48.52</v>
      </c>
    </row>
    <row r="4" spans="1:26" x14ac:dyDescent="0.2">
      <c r="A4" s="2" t="s">
        <v>11</v>
      </c>
      <c r="B4" s="2">
        <v>74</v>
      </c>
      <c r="C4" s="2">
        <v>166</v>
      </c>
      <c r="D4" s="4">
        <v>0.16700000000000001</v>
      </c>
      <c r="E4" s="2">
        <v>31.32</v>
      </c>
      <c r="F4" s="2"/>
      <c r="G4" s="2" t="s">
        <v>5</v>
      </c>
      <c r="H4" s="2">
        <v>54</v>
      </c>
      <c r="I4" s="2">
        <v>132</v>
      </c>
      <c r="J4" s="2">
        <v>3.5799999999999998E-2</v>
      </c>
      <c r="K4" s="5">
        <v>47.7</v>
      </c>
    </row>
    <row r="5" spans="1:26" x14ac:dyDescent="0.2">
      <c r="A5" s="2" t="s">
        <v>12</v>
      </c>
      <c r="B5" s="2">
        <v>70</v>
      </c>
      <c r="C5" s="2">
        <v>104</v>
      </c>
      <c r="D5" s="2">
        <v>2.7699999999999999E-2</v>
      </c>
      <c r="E5" s="2">
        <v>65.650000000000006</v>
      </c>
      <c r="F5" s="2"/>
      <c r="G5" s="2" t="s">
        <v>7</v>
      </c>
      <c r="H5" s="2">
        <v>63</v>
      </c>
      <c r="I5" s="2">
        <v>102</v>
      </c>
      <c r="J5" s="2">
        <v>4.0599999999999997E-2</v>
      </c>
      <c r="K5" s="2">
        <v>52.19</v>
      </c>
    </row>
    <row r="7" spans="1:26" x14ac:dyDescent="0.2">
      <c r="A7" s="2" t="s">
        <v>14</v>
      </c>
      <c r="B7" s="2">
        <f>AVERAGE(B3:B5)</f>
        <v>72.666666666666671</v>
      </c>
      <c r="C7" s="2">
        <f>AVERAGE(C3:C5)</f>
        <v>129.33333333333334</v>
      </c>
      <c r="D7" s="2">
        <f>AVERAGE(D3:D5)</f>
        <v>8.9633333333333343E-2</v>
      </c>
      <c r="E7" s="2">
        <f>AVERAGE(E3:E5)</f>
        <v>46.48</v>
      </c>
      <c r="F7" s="2"/>
      <c r="G7" s="2" t="s">
        <v>13</v>
      </c>
      <c r="H7" s="2">
        <f>AVERAGE(H3:H5)</f>
        <v>60</v>
      </c>
      <c r="I7" s="2">
        <f>AVERAGE(I3:I5)</f>
        <v>121</v>
      </c>
      <c r="J7" s="2">
        <f>AVERAGE(J3:J5)</f>
        <v>3.9933333333333328E-2</v>
      </c>
      <c r="K7" s="2">
        <f>AVERAGE(K3:K5)</f>
        <v>49.47</v>
      </c>
    </row>
    <row r="8" spans="1:26" x14ac:dyDescent="0.2">
      <c r="A8" s="2" t="s">
        <v>15</v>
      </c>
      <c r="B8" s="2">
        <f>_xlfn.STDEV.S(B3:B5)</f>
        <v>2.3094010767585034</v>
      </c>
      <c r="C8" s="2">
        <f>_xlfn.STDEV.S(C3:C5)</f>
        <v>32.516662395352512</v>
      </c>
      <c r="D8" s="2">
        <f>_xlfn.STDEV.S(D3:D5)</f>
        <v>7.0920824398291726E-2</v>
      </c>
      <c r="E8" s="2">
        <f>_xlfn.STDEV.S(E3:E5)</f>
        <v>17.512775336879084</v>
      </c>
      <c r="F8" s="2"/>
      <c r="G8" s="2" t="s">
        <v>16</v>
      </c>
      <c r="H8" s="2">
        <f>_xlfn.STDEV.S(H3:H5)</f>
        <v>5.196152422706632</v>
      </c>
      <c r="I8" s="2">
        <f>_xlfn.STDEV.S(I3:I5)</f>
        <v>16.522711641858304</v>
      </c>
      <c r="J8" s="2">
        <f>_xlfn.STDEV.S(J3:J5)</f>
        <v>3.843609414773221E-3</v>
      </c>
      <c r="K8" s="2">
        <f>_xlfn.STDEV.S(K3:K5)</f>
        <v>2.3910039732296529</v>
      </c>
    </row>
    <row r="10" spans="1:26" x14ac:dyDescent="0.2">
      <c r="A10" t="s">
        <v>0</v>
      </c>
      <c r="B10" t="s">
        <v>17</v>
      </c>
      <c r="C10" t="s">
        <v>18</v>
      </c>
      <c r="D10" t="s">
        <v>19</v>
      </c>
      <c r="L10" t="s">
        <v>0</v>
      </c>
      <c r="M10" t="s">
        <v>17</v>
      </c>
      <c r="N10" t="s">
        <v>18</v>
      </c>
      <c r="O10" t="s">
        <v>19</v>
      </c>
      <c r="W10" t="s">
        <v>0</v>
      </c>
      <c r="X10" t="s">
        <v>17</v>
      </c>
      <c r="Y10" t="s">
        <v>18</v>
      </c>
      <c r="Z10" t="s">
        <v>19</v>
      </c>
    </row>
    <row r="11" spans="1:26" x14ac:dyDescent="0.2">
      <c r="A11" t="s">
        <v>20</v>
      </c>
      <c r="B11">
        <v>0</v>
      </c>
      <c r="C11">
        <v>0</v>
      </c>
      <c r="D11">
        <v>0</v>
      </c>
      <c r="L11" t="s">
        <v>21</v>
      </c>
      <c r="M11">
        <v>290</v>
      </c>
      <c r="N11">
        <f>M11*2</f>
        <v>580</v>
      </c>
      <c r="O11">
        <v>13</v>
      </c>
      <c r="W11" t="s">
        <v>22</v>
      </c>
      <c r="X11">
        <v>0</v>
      </c>
      <c r="Y11">
        <v>0</v>
      </c>
      <c r="Z11">
        <v>0</v>
      </c>
    </row>
    <row r="12" spans="1:26" x14ac:dyDescent="0.2">
      <c r="B12">
        <v>28</v>
      </c>
      <c r="C12">
        <f>B12*2</f>
        <v>56</v>
      </c>
      <c r="D12">
        <v>35</v>
      </c>
      <c r="E12">
        <f t="shared" ref="E12:E48" si="0">D13-D12</f>
        <v>30</v>
      </c>
      <c r="M12">
        <v>291</v>
      </c>
      <c r="N12">
        <f t="shared" ref="N12:N44" si="1">M12*2</f>
        <v>582</v>
      </c>
      <c r="O12">
        <v>20</v>
      </c>
      <c r="P12">
        <f t="shared" ref="P12:P44" si="2">O12-O11</f>
        <v>7</v>
      </c>
      <c r="X12">
        <v>449</v>
      </c>
      <c r="Y12">
        <f>X12*2</f>
        <v>898</v>
      </c>
      <c r="Z12">
        <v>20</v>
      </c>
    </row>
    <row r="13" spans="1:26" x14ac:dyDescent="0.2">
      <c r="B13">
        <v>29</v>
      </c>
      <c r="C13">
        <f t="shared" ref="C13:C49" si="3">B13*2</f>
        <v>58</v>
      </c>
      <c r="D13">
        <v>65</v>
      </c>
      <c r="E13">
        <f t="shared" si="0"/>
        <v>35</v>
      </c>
      <c r="M13">
        <v>292</v>
      </c>
      <c r="N13">
        <f t="shared" si="1"/>
        <v>584</v>
      </c>
      <c r="O13">
        <v>45</v>
      </c>
      <c r="P13">
        <f t="shared" si="2"/>
        <v>25</v>
      </c>
      <c r="X13">
        <v>450</v>
      </c>
      <c r="Y13">
        <f t="shared" ref="Y13:Y31" si="4">X13*2</f>
        <v>900</v>
      </c>
      <c r="Z13">
        <v>20</v>
      </c>
    </row>
    <row r="14" spans="1:26" x14ac:dyDescent="0.2">
      <c r="B14">
        <v>30</v>
      </c>
      <c r="C14">
        <f t="shared" si="3"/>
        <v>60</v>
      </c>
      <c r="D14">
        <v>100</v>
      </c>
      <c r="E14">
        <f t="shared" si="0"/>
        <v>30</v>
      </c>
      <c r="M14">
        <v>293</v>
      </c>
      <c r="N14">
        <f t="shared" si="1"/>
        <v>586</v>
      </c>
      <c r="O14">
        <v>60</v>
      </c>
      <c r="P14">
        <f t="shared" si="2"/>
        <v>15</v>
      </c>
      <c r="X14">
        <v>451</v>
      </c>
      <c r="Y14">
        <f t="shared" si="4"/>
        <v>902</v>
      </c>
      <c r="Z14">
        <v>20</v>
      </c>
    </row>
    <row r="15" spans="1:26" x14ac:dyDescent="0.2">
      <c r="B15">
        <v>31</v>
      </c>
      <c r="C15">
        <f t="shared" si="3"/>
        <v>62</v>
      </c>
      <c r="D15">
        <v>130</v>
      </c>
      <c r="E15">
        <f t="shared" si="0"/>
        <v>5</v>
      </c>
      <c r="M15">
        <v>294</v>
      </c>
      <c r="N15">
        <f t="shared" si="1"/>
        <v>588</v>
      </c>
      <c r="O15">
        <v>100</v>
      </c>
      <c r="P15">
        <f t="shared" si="2"/>
        <v>40</v>
      </c>
      <c r="X15">
        <v>452</v>
      </c>
      <c r="Y15">
        <f t="shared" si="4"/>
        <v>904</v>
      </c>
      <c r="Z15">
        <v>30</v>
      </c>
    </row>
    <row r="16" spans="1:26" x14ac:dyDescent="0.2">
      <c r="B16">
        <v>32</v>
      </c>
      <c r="C16">
        <f t="shared" si="3"/>
        <v>64</v>
      </c>
      <c r="D16">
        <v>135</v>
      </c>
      <c r="E16">
        <f t="shared" si="0"/>
        <v>10</v>
      </c>
      <c r="M16">
        <v>295</v>
      </c>
      <c r="N16">
        <f t="shared" si="1"/>
        <v>590</v>
      </c>
      <c r="O16">
        <v>120</v>
      </c>
      <c r="P16">
        <f t="shared" si="2"/>
        <v>20</v>
      </c>
      <c r="X16">
        <v>453</v>
      </c>
      <c r="Y16">
        <f t="shared" si="4"/>
        <v>906</v>
      </c>
      <c r="Z16">
        <v>40</v>
      </c>
    </row>
    <row r="17" spans="2:26" x14ac:dyDescent="0.2">
      <c r="B17">
        <v>33</v>
      </c>
      <c r="C17">
        <f t="shared" si="3"/>
        <v>66</v>
      </c>
      <c r="D17">
        <v>145</v>
      </c>
      <c r="E17">
        <f t="shared" si="0"/>
        <v>70</v>
      </c>
      <c r="M17">
        <v>296</v>
      </c>
      <c r="N17">
        <f t="shared" si="1"/>
        <v>592</v>
      </c>
      <c r="O17">
        <v>122</v>
      </c>
      <c r="P17">
        <f t="shared" si="2"/>
        <v>2</v>
      </c>
      <c r="X17">
        <v>454</v>
      </c>
      <c r="Y17">
        <f t="shared" si="4"/>
        <v>908</v>
      </c>
      <c r="Z17">
        <v>40</v>
      </c>
    </row>
    <row r="18" spans="2:26" x14ac:dyDescent="0.2">
      <c r="B18">
        <v>34</v>
      </c>
      <c r="C18">
        <f t="shared" si="3"/>
        <v>68</v>
      </c>
      <c r="D18">
        <v>215</v>
      </c>
      <c r="E18">
        <f t="shared" si="0"/>
        <v>60</v>
      </c>
      <c r="M18">
        <v>297</v>
      </c>
      <c r="N18">
        <f t="shared" si="1"/>
        <v>594</v>
      </c>
      <c r="O18">
        <v>150</v>
      </c>
      <c r="P18">
        <f t="shared" si="2"/>
        <v>28</v>
      </c>
      <c r="X18">
        <v>455</v>
      </c>
      <c r="Y18">
        <f t="shared" si="4"/>
        <v>910</v>
      </c>
      <c r="Z18">
        <v>55</v>
      </c>
    </row>
    <row r="19" spans="2:26" x14ac:dyDescent="0.2">
      <c r="B19">
        <v>35</v>
      </c>
      <c r="C19">
        <f t="shared" si="3"/>
        <v>70</v>
      </c>
      <c r="D19">
        <v>275</v>
      </c>
      <c r="E19">
        <f t="shared" si="0"/>
        <v>10</v>
      </c>
      <c r="M19">
        <v>298</v>
      </c>
      <c r="N19">
        <f t="shared" si="1"/>
        <v>596</v>
      </c>
      <c r="O19">
        <v>165</v>
      </c>
      <c r="P19">
        <f t="shared" si="2"/>
        <v>15</v>
      </c>
      <c r="X19">
        <v>456</v>
      </c>
      <c r="Y19">
        <f t="shared" si="4"/>
        <v>912</v>
      </c>
      <c r="Z19">
        <v>65</v>
      </c>
    </row>
    <row r="20" spans="2:26" x14ac:dyDescent="0.2">
      <c r="B20">
        <v>36</v>
      </c>
      <c r="C20">
        <f t="shared" si="3"/>
        <v>72</v>
      </c>
      <c r="D20">
        <v>285</v>
      </c>
      <c r="E20">
        <f t="shared" si="0"/>
        <v>15</v>
      </c>
      <c r="M20">
        <v>299</v>
      </c>
      <c r="N20">
        <f t="shared" si="1"/>
        <v>598</v>
      </c>
      <c r="O20">
        <v>170</v>
      </c>
      <c r="P20">
        <f t="shared" si="2"/>
        <v>5</v>
      </c>
      <c r="X20">
        <v>457</v>
      </c>
      <c r="Y20">
        <f t="shared" si="4"/>
        <v>914</v>
      </c>
      <c r="Z20">
        <v>70</v>
      </c>
    </row>
    <row r="21" spans="2:26" x14ac:dyDescent="0.2">
      <c r="B21">
        <v>37</v>
      </c>
      <c r="C21">
        <f t="shared" si="3"/>
        <v>74</v>
      </c>
      <c r="D21">
        <v>300</v>
      </c>
      <c r="E21">
        <f t="shared" si="0"/>
        <v>0</v>
      </c>
      <c r="M21">
        <v>300</v>
      </c>
      <c r="N21">
        <f t="shared" si="1"/>
        <v>600</v>
      </c>
      <c r="O21">
        <v>170</v>
      </c>
      <c r="P21">
        <f t="shared" si="2"/>
        <v>0</v>
      </c>
      <c r="X21">
        <v>458</v>
      </c>
      <c r="Y21">
        <f t="shared" si="4"/>
        <v>916</v>
      </c>
      <c r="Z21">
        <v>105</v>
      </c>
    </row>
    <row r="22" spans="2:26" x14ac:dyDescent="0.2">
      <c r="B22">
        <v>38</v>
      </c>
      <c r="C22">
        <f t="shared" si="3"/>
        <v>76</v>
      </c>
      <c r="D22">
        <v>300</v>
      </c>
      <c r="E22">
        <f t="shared" si="0"/>
        <v>15</v>
      </c>
      <c r="M22">
        <v>301</v>
      </c>
      <c r="N22">
        <f t="shared" si="1"/>
        <v>602</v>
      </c>
      <c r="O22">
        <v>180</v>
      </c>
      <c r="P22">
        <f t="shared" si="2"/>
        <v>10</v>
      </c>
      <c r="X22">
        <v>459</v>
      </c>
      <c r="Y22">
        <f t="shared" si="4"/>
        <v>918</v>
      </c>
      <c r="Z22">
        <v>125</v>
      </c>
    </row>
    <row r="23" spans="2:26" x14ac:dyDescent="0.2">
      <c r="B23">
        <v>39</v>
      </c>
      <c r="C23">
        <f t="shared" si="3"/>
        <v>78</v>
      </c>
      <c r="D23">
        <v>315</v>
      </c>
      <c r="E23">
        <f t="shared" si="0"/>
        <v>20</v>
      </c>
      <c r="M23">
        <v>302</v>
      </c>
      <c r="N23">
        <f t="shared" si="1"/>
        <v>604</v>
      </c>
      <c r="O23">
        <v>180</v>
      </c>
      <c r="P23">
        <f t="shared" si="2"/>
        <v>0</v>
      </c>
      <c r="X23">
        <v>460</v>
      </c>
      <c r="Y23">
        <f t="shared" si="4"/>
        <v>920</v>
      </c>
      <c r="Z23">
        <v>185</v>
      </c>
    </row>
    <row r="24" spans="2:26" x14ac:dyDescent="0.2">
      <c r="B24">
        <v>40</v>
      </c>
      <c r="C24">
        <f t="shared" si="3"/>
        <v>80</v>
      </c>
      <c r="D24">
        <v>335</v>
      </c>
      <c r="E24">
        <f t="shared" si="0"/>
        <v>10</v>
      </c>
      <c r="M24">
        <v>303</v>
      </c>
      <c r="N24">
        <f t="shared" si="1"/>
        <v>606</v>
      </c>
      <c r="O24">
        <v>170</v>
      </c>
      <c r="P24">
        <f t="shared" si="2"/>
        <v>-10</v>
      </c>
      <c r="X24">
        <v>461</v>
      </c>
      <c r="Y24">
        <f t="shared" si="4"/>
        <v>922</v>
      </c>
      <c r="Z24">
        <v>185</v>
      </c>
    </row>
    <row r="25" spans="2:26" x14ac:dyDescent="0.2">
      <c r="B25">
        <v>41</v>
      </c>
      <c r="C25">
        <f t="shared" si="3"/>
        <v>82</v>
      </c>
      <c r="D25">
        <v>345</v>
      </c>
      <c r="E25">
        <f t="shared" si="0"/>
        <v>10</v>
      </c>
      <c r="M25">
        <v>304</v>
      </c>
      <c r="N25">
        <f t="shared" si="1"/>
        <v>608</v>
      </c>
      <c r="O25">
        <v>170</v>
      </c>
      <c r="P25">
        <f t="shared" si="2"/>
        <v>0</v>
      </c>
      <c r="X25">
        <v>462</v>
      </c>
      <c r="Y25">
        <f t="shared" si="4"/>
        <v>924</v>
      </c>
      <c r="Z25">
        <v>190</v>
      </c>
    </row>
    <row r="26" spans="2:26" x14ac:dyDescent="0.2">
      <c r="B26">
        <v>42</v>
      </c>
      <c r="C26">
        <f t="shared" si="3"/>
        <v>84</v>
      </c>
      <c r="D26">
        <v>355</v>
      </c>
      <c r="E26">
        <f t="shared" si="0"/>
        <v>0</v>
      </c>
      <c r="M26">
        <v>305</v>
      </c>
      <c r="N26">
        <f t="shared" si="1"/>
        <v>610</v>
      </c>
      <c r="O26">
        <v>180</v>
      </c>
      <c r="P26">
        <f t="shared" si="2"/>
        <v>10</v>
      </c>
      <c r="X26">
        <v>463</v>
      </c>
      <c r="Y26">
        <f t="shared" si="4"/>
        <v>926</v>
      </c>
      <c r="Z26">
        <v>195</v>
      </c>
    </row>
    <row r="27" spans="2:26" x14ac:dyDescent="0.2">
      <c r="B27">
        <v>43</v>
      </c>
      <c r="C27">
        <f t="shared" si="3"/>
        <v>86</v>
      </c>
      <c r="D27">
        <v>355</v>
      </c>
      <c r="E27">
        <f t="shared" si="0"/>
        <v>35</v>
      </c>
      <c r="M27">
        <v>306</v>
      </c>
      <c r="N27">
        <f t="shared" si="1"/>
        <v>612</v>
      </c>
      <c r="O27">
        <v>180</v>
      </c>
      <c r="P27">
        <f t="shared" si="2"/>
        <v>0</v>
      </c>
      <c r="X27">
        <v>464</v>
      </c>
      <c r="Y27">
        <f t="shared" si="4"/>
        <v>928</v>
      </c>
      <c r="Z27">
        <v>210</v>
      </c>
    </row>
    <row r="28" spans="2:26" x14ac:dyDescent="0.2">
      <c r="B28">
        <v>44</v>
      </c>
      <c r="C28">
        <f t="shared" si="3"/>
        <v>88</v>
      </c>
      <c r="D28">
        <v>390</v>
      </c>
      <c r="E28">
        <f t="shared" si="0"/>
        <v>0</v>
      </c>
      <c r="M28">
        <v>307</v>
      </c>
      <c r="N28">
        <f t="shared" si="1"/>
        <v>614</v>
      </c>
      <c r="O28">
        <v>175</v>
      </c>
      <c r="P28">
        <f t="shared" si="2"/>
        <v>-5</v>
      </c>
      <c r="X28">
        <v>465</v>
      </c>
      <c r="Y28">
        <f t="shared" si="4"/>
        <v>930</v>
      </c>
      <c r="Z28">
        <v>215</v>
      </c>
    </row>
    <row r="29" spans="2:26" x14ac:dyDescent="0.2">
      <c r="B29">
        <v>45</v>
      </c>
      <c r="C29">
        <f t="shared" si="3"/>
        <v>90</v>
      </c>
      <c r="D29">
        <v>390</v>
      </c>
      <c r="E29">
        <f t="shared" si="0"/>
        <v>-20</v>
      </c>
      <c r="M29">
        <v>308</v>
      </c>
      <c r="N29">
        <f t="shared" si="1"/>
        <v>616</v>
      </c>
      <c r="O29">
        <v>180</v>
      </c>
      <c r="P29">
        <f t="shared" si="2"/>
        <v>5</v>
      </c>
      <c r="X29">
        <v>466</v>
      </c>
      <c r="Y29">
        <f t="shared" si="4"/>
        <v>932</v>
      </c>
      <c r="Z29">
        <v>210</v>
      </c>
    </row>
    <row r="30" spans="2:26" x14ac:dyDescent="0.2">
      <c r="B30">
        <v>46</v>
      </c>
      <c r="C30">
        <f t="shared" si="3"/>
        <v>92</v>
      </c>
      <c r="D30">
        <v>370</v>
      </c>
      <c r="E30">
        <f t="shared" si="0"/>
        <v>-25</v>
      </c>
      <c r="M30">
        <v>309</v>
      </c>
      <c r="N30">
        <f t="shared" si="1"/>
        <v>618</v>
      </c>
      <c r="O30">
        <v>190</v>
      </c>
      <c r="P30">
        <f t="shared" si="2"/>
        <v>10</v>
      </c>
      <c r="X30">
        <v>467</v>
      </c>
      <c r="Y30">
        <f t="shared" si="4"/>
        <v>934</v>
      </c>
      <c r="Z30">
        <v>230</v>
      </c>
    </row>
    <row r="31" spans="2:26" x14ac:dyDescent="0.2">
      <c r="B31">
        <v>47</v>
      </c>
      <c r="C31">
        <f t="shared" si="3"/>
        <v>94</v>
      </c>
      <c r="D31">
        <v>345</v>
      </c>
      <c r="E31">
        <f t="shared" si="0"/>
        <v>15</v>
      </c>
      <c r="M31">
        <v>310</v>
      </c>
      <c r="N31">
        <f t="shared" si="1"/>
        <v>620</v>
      </c>
      <c r="O31">
        <v>180</v>
      </c>
      <c r="P31">
        <f t="shared" si="2"/>
        <v>-10</v>
      </c>
      <c r="X31">
        <v>468</v>
      </c>
      <c r="Y31">
        <f t="shared" si="4"/>
        <v>936</v>
      </c>
      <c r="Z31">
        <v>230</v>
      </c>
    </row>
    <row r="32" spans="2:26" x14ac:dyDescent="0.2">
      <c r="B32">
        <v>48</v>
      </c>
      <c r="C32">
        <f t="shared" si="3"/>
        <v>96</v>
      </c>
      <c r="D32">
        <v>360</v>
      </c>
      <c r="E32">
        <f t="shared" si="0"/>
        <v>-50</v>
      </c>
      <c r="M32">
        <v>311</v>
      </c>
      <c r="N32">
        <f t="shared" si="1"/>
        <v>622</v>
      </c>
      <c r="O32">
        <v>200</v>
      </c>
      <c r="P32">
        <f t="shared" si="2"/>
        <v>20</v>
      </c>
      <c r="X32">
        <v>469</v>
      </c>
      <c r="Y32">
        <v>0</v>
      </c>
      <c r="Z32">
        <v>225</v>
      </c>
    </row>
    <row r="33" spans="2:26" x14ac:dyDescent="0.2">
      <c r="B33">
        <v>49</v>
      </c>
      <c r="C33">
        <f t="shared" si="3"/>
        <v>98</v>
      </c>
      <c r="D33">
        <v>310</v>
      </c>
      <c r="E33">
        <f t="shared" si="0"/>
        <v>5</v>
      </c>
      <c r="M33">
        <v>312</v>
      </c>
      <c r="N33">
        <f t="shared" si="1"/>
        <v>624</v>
      </c>
      <c r="O33">
        <v>190</v>
      </c>
      <c r="P33">
        <f t="shared" si="2"/>
        <v>-10</v>
      </c>
      <c r="X33">
        <v>470</v>
      </c>
      <c r="Y33">
        <v>2</v>
      </c>
      <c r="Z33">
        <v>205</v>
      </c>
    </row>
    <row r="34" spans="2:26" x14ac:dyDescent="0.2">
      <c r="B34">
        <v>50</v>
      </c>
      <c r="C34">
        <f t="shared" si="3"/>
        <v>100</v>
      </c>
      <c r="D34">
        <v>315</v>
      </c>
      <c r="E34">
        <f t="shared" si="0"/>
        <v>-30</v>
      </c>
      <c r="M34">
        <v>313</v>
      </c>
      <c r="N34">
        <f t="shared" si="1"/>
        <v>626</v>
      </c>
      <c r="O34">
        <v>195</v>
      </c>
      <c r="P34">
        <f t="shared" si="2"/>
        <v>5</v>
      </c>
      <c r="X34">
        <v>471</v>
      </c>
      <c r="Y34">
        <v>4</v>
      </c>
      <c r="Z34">
        <v>225</v>
      </c>
    </row>
    <row r="35" spans="2:26" x14ac:dyDescent="0.2">
      <c r="B35">
        <v>51</v>
      </c>
      <c r="C35">
        <f t="shared" si="3"/>
        <v>102</v>
      </c>
      <c r="D35">
        <v>285</v>
      </c>
      <c r="E35">
        <f t="shared" si="0"/>
        <v>-55</v>
      </c>
      <c r="M35">
        <v>314</v>
      </c>
      <c r="N35">
        <f t="shared" si="1"/>
        <v>628</v>
      </c>
      <c r="O35">
        <v>200</v>
      </c>
      <c r="P35">
        <f t="shared" si="2"/>
        <v>5</v>
      </c>
      <c r="X35">
        <v>472</v>
      </c>
      <c r="Y35">
        <v>6</v>
      </c>
      <c r="Z35">
        <v>210</v>
      </c>
    </row>
    <row r="36" spans="2:26" x14ac:dyDescent="0.2">
      <c r="B36">
        <v>52</v>
      </c>
      <c r="C36">
        <f t="shared" si="3"/>
        <v>104</v>
      </c>
      <c r="D36">
        <v>230</v>
      </c>
      <c r="E36">
        <f t="shared" si="0"/>
        <v>-25</v>
      </c>
      <c r="M36">
        <v>315</v>
      </c>
      <c r="N36">
        <f t="shared" si="1"/>
        <v>630</v>
      </c>
      <c r="O36">
        <v>195</v>
      </c>
      <c r="P36">
        <f t="shared" si="2"/>
        <v>-5</v>
      </c>
      <c r="X36">
        <v>473</v>
      </c>
      <c r="Y36">
        <v>8</v>
      </c>
      <c r="Z36">
        <v>230</v>
      </c>
    </row>
    <row r="37" spans="2:26" x14ac:dyDescent="0.2">
      <c r="B37">
        <v>53</v>
      </c>
      <c r="C37">
        <f t="shared" si="3"/>
        <v>106</v>
      </c>
      <c r="D37">
        <v>205</v>
      </c>
      <c r="E37">
        <f t="shared" si="0"/>
        <v>-15</v>
      </c>
      <c r="M37">
        <v>316</v>
      </c>
      <c r="N37">
        <f t="shared" si="1"/>
        <v>632</v>
      </c>
      <c r="O37">
        <v>195</v>
      </c>
      <c r="P37">
        <f t="shared" si="2"/>
        <v>0</v>
      </c>
      <c r="X37">
        <v>474</v>
      </c>
      <c r="Y37">
        <v>10</v>
      </c>
      <c r="Z37">
        <v>225</v>
      </c>
    </row>
    <row r="38" spans="2:26" x14ac:dyDescent="0.2">
      <c r="B38">
        <v>54</v>
      </c>
      <c r="C38">
        <f t="shared" si="3"/>
        <v>108</v>
      </c>
      <c r="D38">
        <v>190</v>
      </c>
      <c r="E38">
        <f t="shared" si="0"/>
        <v>20</v>
      </c>
      <c r="M38">
        <v>317</v>
      </c>
      <c r="N38">
        <f t="shared" si="1"/>
        <v>634</v>
      </c>
      <c r="O38">
        <v>200</v>
      </c>
      <c r="P38">
        <f t="shared" si="2"/>
        <v>5</v>
      </c>
      <c r="X38">
        <v>475</v>
      </c>
      <c r="Y38">
        <v>12</v>
      </c>
      <c r="Z38">
        <v>210</v>
      </c>
    </row>
    <row r="39" spans="2:26" x14ac:dyDescent="0.2">
      <c r="B39">
        <v>55</v>
      </c>
      <c r="C39">
        <f t="shared" si="3"/>
        <v>110</v>
      </c>
      <c r="D39">
        <v>210</v>
      </c>
      <c r="E39">
        <f t="shared" si="0"/>
        <v>10</v>
      </c>
      <c r="M39">
        <v>318</v>
      </c>
      <c r="N39">
        <f t="shared" si="1"/>
        <v>636</v>
      </c>
      <c r="O39">
        <v>205</v>
      </c>
      <c r="P39">
        <f t="shared" si="2"/>
        <v>5</v>
      </c>
      <c r="X39">
        <v>476</v>
      </c>
      <c r="Y39">
        <v>14</v>
      </c>
      <c r="Z39">
        <v>195</v>
      </c>
    </row>
    <row r="40" spans="2:26" x14ac:dyDescent="0.2">
      <c r="B40">
        <v>56</v>
      </c>
      <c r="C40">
        <f t="shared" si="3"/>
        <v>112</v>
      </c>
      <c r="D40">
        <v>220</v>
      </c>
      <c r="E40">
        <f t="shared" si="0"/>
        <v>0</v>
      </c>
      <c r="M40">
        <v>319</v>
      </c>
      <c r="N40">
        <f t="shared" si="1"/>
        <v>638</v>
      </c>
      <c r="O40">
        <v>205</v>
      </c>
      <c r="P40">
        <f t="shared" si="2"/>
        <v>0</v>
      </c>
      <c r="X40">
        <v>477</v>
      </c>
      <c r="Y40">
        <v>16</v>
      </c>
      <c r="Z40">
        <v>200</v>
      </c>
    </row>
    <row r="41" spans="2:26" x14ac:dyDescent="0.2">
      <c r="B41">
        <v>57</v>
      </c>
      <c r="C41">
        <f t="shared" si="3"/>
        <v>114</v>
      </c>
      <c r="D41">
        <v>220</v>
      </c>
      <c r="E41">
        <f t="shared" si="0"/>
        <v>-20</v>
      </c>
      <c r="M41">
        <v>320</v>
      </c>
      <c r="N41">
        <f t="shared" si="1"/>
        <v>640</v>
      </c>
      <c r="O41">
        <v>200</v>
      </c>
      <c r="P41">
        <f t="shared" si="2"/>
        <v>-5</v>
      </c>
      <c r="X41">
        <v>478</v>
      </c>
      <c r="Y41">
        <v>18</v>
      </c>
      <c r="Z41">
        <v>195</v>
      </c>
    </row>
    <row r="42" spans="2:26" x14ac:dyDescent="0.2">
      <c r="B42">
        <v>58</v>
      </c>
      <c r="C42">
        <f t="shared" si="3"/>
        <v>116</v>
      </c>
      <c r="D42">
        <v>200</v>
      </c>
      <c r="E42">
        <f t="shared" si="0"/>
        <v>0</v>
      </c>
      <c r="M42">
        <v>321</v>
      </c>
      <c r="N42">
        <f t="shared" si="1"/>
        <v>642</v>
      </c>
      <c r="O42">
        <v>190</v>
      </c>
      <c r="P42">
        <f t="shared" si="2"/>
        <v>-10</v>
      </c>
      <c r="X42">
        <v>479</v>
      </c>
      <c r="Y42">
        <v>20</v>
      </c>
      <c r="Z42">
        <v>205</v>
      </c>
    </row>
    <row r="43" spans="2:26" x14ac:dyDescent="0.2">
      <c r="B43">
        <v>59</v>
      </c>
      <c r="C43">
        <f t="shared" si="3"/>
        <v>118</v>
      </c>
      <c r="D43">
        <v>200</v>
      </c>
      <c r="E43">
        <f t="shared" si="0"/>
        <v>0</v>
      </c>
      <c r="M43">
        <v>322</v>
      </c>
      <c r="N43">
        <f t="shared" si="1"/>
        <v>644</v>
      </c>
      <c r="O43">
        <v>210</v>
      </c>
      <c r="P43">
        <f t="shared" si="2"/>
        <v>20</v>
      </c>
      <c r="X43">
        <v>480</v>
      </c>
      <c r="Y43">
        <v>22</v>
      </c>
      <c r="Z43">
        <v>220</v>
      </c>
    </row>
    <row r="44" spans="2:26" x14ac:dyDescent="0.2">
      <c r="B44">
        <v>60</v>
      </c>
      <c r="C44">
        <f t="shared" si="3"/>
        <v>120</v>
      </c>
      <c r="D44">
        <v>200</v>
      </c>
      <c r="E44">
        <f t="shared" si="0"/>
        <v>0</v>
      </c>
      <c r="M44">
        <v>323</v>
      </c>
      <c r="N44">
        <f t="shared" si="1"/>
        <v>646</v>
      </c>
      <c r="O44">
        <v>200</v>
      </c>
      <c r="P44">
        <f t="shared" si="2"/>
        <v>-10</v>
      </c>
      <c r="X44">
        <v>481</v>
      </c>
      <c r="Y44">
        <v>24</v>
      </c>
      <c r="Z44">
        <v>210</v>
      </c>
    </row>
    <row r="45" spans="2:26" x14ac:dyDescent="0.2">
      <c r="B45">
        <v>61</v>
      </c>
      <c r="C45">
        <f t="shared" si="3"/>
        <v>122</v>
      </c>
      <c r="D45">
        <v>200</v>
      </c>
      <c r="E45">
        <f t="shared" si="0"/>
        <v>-20</v>
      </c>
      <c r="P45">
        <f>AVERAGE(P12:P44)</f>
        <v>5.666666666666667</v>
      </c>
      <c r="X45">
        <v>482</v>
      </c>
      <c r="Y45">
        <v>26</v>
      </c>
      <c r="Z45">
        <v>200</v>
      </c>
    </row>
    <row r="46" spans="2:26" x14ac:dyDescent="0.2">
      <c r="B46">
        <v>62</v>
      </c>
      <c r="C46">
        <f t="shared" si="3"/>
        <v>124</v>
      </c>
      <c r="D46">
        <v>180</v>
      </c>
      <c r="E46">
        <f t="shared" si="0"/>
        <v>0</v>
      </c>
      <c r="X46">
        <v>483</v>
      </c>
      <c r="Y46">
        <v>28</v>
      </c>
      <c r="Z46">
        <v>220</v>
      </c>
    </row>
    <row r="47" spans="2:26" x14ac:dyDescent="0.2">
      <c r="B47">
        <v>63</v>
      </c>
      <c r="C47">
        <f t="shared" si="3"/>
        <v>126</v>
      </c>
      <c r="D47">
        <v>180</v>
      </c>
      <c r="E47">
        <f t="shared" si="0"/>
        <v>-20</v>
      </c>
      <c r="X47">
        <v>484</v>
      </c>
      <c r="Y47">
        <v>30</v>
      </c>
      <c r="Z47">
        <v>210</v>
      </c>
    </row>
    <row r="48" spans="2:26" x14ac:dyDescent="0.2">
      <c r="B48">
        <v>64</v>
      </c>
      <c r="C48">
        <f t="shared" si="3"/>
        <v>128</v>
      </c>
      <c r="D48">
        <v>160</v>
      </c>
      <c r="E48">
        <f t="shared" si="0"/>
        <v>10</v>
      </c>
      <c r="X48">
        <v>485</v>
      </c>
      <c r="Y48">
        <v>32</v>
      </c>
      <c r="Z48">
        <v>205</v>
      </c>
    </row>
    <row r="49" spans="1:26" x14ac:dyDescent="0.2">
      <c r="B49">
        <v>65</v>
      </c>
      <c r="C49">
        <f t="shared" si="3"/>
        <v>130</v>
      </c>
      <c r="D49">
        <v>170</v>
      </c>
      <c r="X49">
        <v>486</v>
      </c>
      <c r="Y49">
        <v>34</v>
      </c>
      <c r="Z49">
        <v>220</v>
      </c>
    </row>
    <row r="50" spans="1:26" x14ac:dyDescent="0.2">
      <c r="E50">
        <f>AVERAGE(E12:E48)</f>
        <v>3.6486486486486487</v>
      </c>
      <c r="X50">
        <v>487</v>
      </c>
      <c r="Y50">
        <v>36</v>
      </c>
      <c r="Z50">
        <v>215</v>
      </c>
    </row>
    <row r="51" spans="1:26" x14ac:dyDescent="0.2">
      <c r="X51">
        <v>488</v>
      </c>
      <c r="Y51">
        <v>38</v>
      </c>
      <c r="Z51">
        <v>220</v>
      </c>
    </row>
    <row r="52" spans="1:26" x14ac:dyDescent="0.2">
      <c r="X52">
        <v>489</v>
      </c>
      <c r="Y52">
        <v>40</v>
      </c>
      <c r="Z52">
        <v>215</v>
      </c>
    </row>
    <row r="53" spans="1:26" x14ac:dyDescent="0.2">
      <c r="X53">
        <v>490</v>
      </c>
      <c r="Y53">
        <v>42</v>
      </c>
      <c r="Z53">
        <v>220</v>
      </c>
    </row>
    <row r="54" spans="1:26" x14ac:dyDescent="0.2">
      <c r="A54" t="s">
        <v>5</v>
      </c>
      <c r="L54" t="s">
        <v>5</v>
      </c>
      <c r="M54" t="s">
        <v>17</v>
      </c>
      <c r="N54" t="s">
        <v>18</v>
      </c>
      <c r="O54" t="s">
        <v>24</v>
      </c>
      <c r="X54">
        <v>491</v>
      </c>
      <c r="Y54">
        <v>44</v>
      </c>
      <c r="Z54">
        <v>220</v>
      </c>
    </row>
    <row r="55" spans="1:26" x14ac:dyDescent="0.2">
      <c r="A55" t="s">
        <v>20</v>
      </c>
      <c r="B55" t="s">
        <v>17</v>
      </c>
      <c r="C55" t="s">
        <v>18</v>
      </c>
      <c r="D55" t="s">
        <v>19</v>
      </c>
      <c r="L55" t="s">
        <v>23</v>
      </c>
      <c r="M55">
        <v>232</v>
      </c>
      <c r="N55">
        <f>M55*2</f>
        <v>464</v>
      </c>
      <c r="O55">
        <v>5</v>
      </c>
      <c r="P55">
        <f t="shared" ref="P55:P69" si="5">O56-O55</f>
        <v>15</v>
      </c>
    </row>
    <row r="56" spans="1:26" x14ac:dyDescent="0.2">
      <c r="B56">
        <v>61</v>
      </c>
      <c r="C56">
        <f t="shared" ref="C56:C88" si="6">B56*2</f>
        <v>122</v>
      </c>
      <c r="D56">
        <v>30</v>
      </c>
      <c r="M56">
        <v>233</v>
      </c>
      <c r="N56">
        <f t="shared" ref="N56:N73" si="7">M56*2</f>
        <v>466</v>
      </c>
      <c r="O56">
        <v>20</v>
      </c>
      <c r="P56">
        <f t="shared" si="5"/>
        <v>5</v>
      </c>
    </row>
    <row r="57" spans="1:26" x14ac:dyDescent="0.2">
      <c r="B57">
        <v>62</v>
      </c>
      <c r="C57">
        <f t="shared" si="6"/>
        <v>124</v>
      </c>
      <c r="D57">
        <v>40</v>
      </c>
      <c r="M57">
        <v>234</v>
      </c>
      <c r="N57">
        <f t="shared" si="7"/>
        <v>468</v>
      </c>
      <c r="O57">
        <v>25</v>
      </c>
      <c r="P57">
        <f t="shared" si="5"/>
        <v>15</v>
      </c>
    </row>
    <row r="58" spans="1:26" x14ac:dyDescent="0.2">
      <c r="B58">
        <v>63</v>
      </c>
      <c r="C58">
        <f t="shared" si="6"/>
        <v>126</v>
      </c>
      <c r="D58">
        <v>60</v>
      </c>
      <c r="M58">
        <v>235</v>
      </c>
      <c r="N58">
        <f t="shared" si="7"/>
        <v>470</v>
      </c>
      <c r="O58">
        <v>40</v>
      </c>
      <c r="P58">
        <f t="shared" si="5"/>
        <v>30</v>
      </c>
    </row>
    <row r="59" spans="1:26" x14ac:dyDescent="0.2">
      <c r="B59">
        <v>64</v>
      </c>
      <c r="C59">
        <f t="shared" si="6"/>
        <v>128</v>
      </c>
      <c r="D59">
        <v>65</v>
      </c>
      <c r="M59">
        <v>236</v>
      </c>
      <c r="N59">
        <f t="shared" si="7"/>
        <v>472</v>
      </c>
      <c r="O59">
        <v>70</v>
      </c>
      <c r="P59">
        <f t="shared" si="5"/>
        <v>10</v>
      </c>
    </row>
    <row r="60" spans="1:26" x14ac:dyDescent="0.2">
      <c r="B60">
        <v>65</v>
      </c>
      <c r="C60">
        <f t="shared" si="6"/>
        <v>130</v>
      </c>
      <c r="D60">
        <v>85</v>
      </c>
      <c r="M60">
        <v>237</v>
      </c>
      <c r="N60">
        <f t="shared" si="7"/>
        <v>474</v>
      </c>
      <c r="O60">
        <v>80</v>
      </c>
      <c r="P60">
        <f t="shared" si="5"/>
        <v>40</v>
      </c>
    </row>
    <row r="61" spans="1:26" x14ac:dyDescent="0.2">
      <c r="B61">
        <v>66</v>
      </c>
      <c r="C61">
        <f t="shared" si="6"/>
        <v>132</v>
      </c>
      <c r="D61">
        <v>100</v>
      </c>
      <c r="M61">
        <v>238</v>
      </c>
      <c r="N61">
        <f t="shared" si="7"/>
        <v>476</v>
      </c>
      <c r="O61">
        <v>120</v>
      </c>
      <c r="P61">
        <f t="shared" si="5"/>
        <v>5</v>
      </c>
    </row>
    <row r="62" spans="1:26" x14ac:dyDescent="0.2">
      <c r="B62">
        <v>67</v>
      </c>
      <c r="C62">
        <f t="shared" si="6"/>
        <v>134</v>
      </c>
      <c r="D62">
        <v>110</v>
      </c>
      <c r="M62">
        <v>239</v>
      </c>
      <c r="N62">
        <f t="shared" si="7"/>
        <v>478</v>
      </c>
      <c r="O62">
        <v>125</v>
      </c>
      <c r="P62">
        <f t="shared" si="5"/>
        <v>10</v>
      </c>
    </row>
    <row r="63" spans="1:26" x14ac:dyDescent="0.2">
      <c r="B63">
        <v>68</v>
      </c>
      <c r="C63">
        <f t="shared" si="6"/>
        <v>136</v>
      </c>
      <c r="D63">
        <v>130</v>
      </c>
      <c r="M63">
        <v>240</v>
      </c>
      <c r="N63">
        <f t="shared" si="7"/>
        <v>480</v>
      </c>
      <c r="O63">
        <v>135</v>
      </c>
      <c r="P63">
        <f t="shared" si="5"/>
        <v>10</v>
      </c>
    </row>
    <row r="64" spans="1:26" x14ac:dyDescent="0.2">
      <c r="B64">
        <v>69</v>
      </c>
      <c r="C64">
        <f t="shared" si="6"/>
        <v>138</v>
      </c>
      <c r="D64">
        <v>145</v>
      </c>
      <c r="M64">
        <v>241</v>
      </c>
      <c r="N64">
        <f t="shared" si="7"/>
        <v>482</v>
      </c>
      <c r="O64">
        <v>145</v>
      </c>
      <c r="P64">
        <f t="shared" si="5"/>
        <v>10</v>
      </c>
    </row>
    <row r="65" spans="2:16" x14ac:dyDescent="0.2">
      <c r="B65">
        <v>70</v>
      </c>
      <c r="C65">
        <f t="shared" si="6"/>
        <v>140</v>
      </c>
      <c r="D65">
        <v>160</v>
      </c>
      <c r="M65">
        <v>242</v>
      </c>
      <c r="N65">
        <f t="shared" si="7"/>
        <v>484</v>
      </c>
      <c r="O65">
        <v>155</v>
      </c>
      <c r="P65">
        <f t="shared" si="5"/>
        <v>5</v>
      </c>
    </row>
    <row r="66" spans="2:16" x14ac:dyDescent="0.2">
      <c r="B66">
        <v>71</v>
      </c>
      <c r="C66">
        <f t="shared" si="6"/>
        <v>142</v>
      </c>
      <c r="D66">
        <v>185</v>
      </c>
      <c r="M66">
        <v>243</v>
      </c>
      <c r="N66">
        <f t="shared" si="7"/>
        <v>486</v>
      </c>
      <c r="O66">
        <v>160</v>
      </c>
      <c r="P66">
        <f t="shared" si="5"/>
        <v>10</v>
      </c>
    </row>
    <row r="67" spans="2:16" x14ac:dyDescent="0.2">
      <c r="B67">
        <v>72</v>
      </c>
      <c r="C67">
        <f t="shared" si="6"/>
        <v>144</v>
      </c>
      <c r="D67">
        <v>200</v>
      </c>
      <c r="M67">
        <v>244</v>
      </c>
      <c r="N67">
        <f t="shared" si="7"/>
        <v>488</v>
      </c>
      <c r="O67">
        <v>170</v>
      </c>
      <c r="P67">
        <f t="shared" si="5"/>
        <v>5</v>
      </c>
    </row>
    <row r="68" spans="2:16" x14ac:dyDescent="0.2">
      <c r="B68">
        <v>73</v>
      </c>
      <c r="C68">
        <f t="shared" si="6"/>
        <v>146</v>
      </c>
      <c r="D68">
        <v>220</v>
      </c>
      <c r="M68">
        <v>245</v>
      </c>
      <c r="N68">
        <f t="shared" si="7"/>
        <v>490</v>
      </c>
      <c r="O68">
        <v>175</v>
      </c>
      <c r="P68">
        <f t="shared" si="5"/>
        <v>10</v>
      </c>
    </row>
    <row r="69" spans="2:16" x14ac:dyDescent="0.2">
      <c r="B69">
        <v>74</v>
      </c>
      <c r="C69">
        <f t="shared" si="6"/>
        <v>148</v>
      </c>
      <c r="D69">
        <v>230</v>
      </c>
      <c r="M69">
        <v>246</v>
      </c>
      <c r="N69">
        <f t="shared" si="7"/>
        <v>492</v>
      </c>
      <c r="O69">
        <v>185</v>
      </c>
      <c r="P69">
        <f t="shared" si="5"/>
        <v>0</v>
      </c>
    </row>
    <row r="70" spans="2:16" x14ac:dyDescent="0.2">
      <c r="B70">
        <v>75</v>
      </c>
      <c r="C70">
        <f t="shared" si="6"/>
        <v>150</v>
      </c>
      <c r="D70">
        <v>230</v>
      </c>
      <c r="M70">
        <v>247</v>
      </c>
      <c r="N70">
        <f t="shared" si="7"/>
        <v>494</v>
      </c>
      <c r="O70">
        <v>185</v>
      </c>
      <c r="P70">
        <f>AVERAGE(P55:P69)</f>
        <v>12</v>
      </c>
    </row>
    <row r="71" spans="2:16" x14ac:dyDescent="0.2">
      <c r="B71">
        <v>76</v>
      </c>
      <c r="C71">
        <f t="shared" si="6"/>
        <v>152</v>
      </c>
      <c r="D71">
        <v>245</v>
      </c>
      <c r="M71">
        <v>248</v>
      </c>
      <c r="N71">
        <f t="shared" si="7"/>
        <v>496</v>
      </c>
      <c r="O71">
        <v>185</v>
      </c>
    </row>
    <row r="72" spans="2:16" x14ac:dyDescent="0.2">
      <c r="B72">
        <v>77</v>
      </c>
      <c r="C72">
        <f t="shared" si="6"/>
        <v>154</v>
      </c>
      <c r="D72">
        <v>255</v>
      </c>
      <c r="M72">
        <v>249</v>
      </c>
      <c r="N72">
        <f t="shared" si="7"/>
        <v>498</v>
      </c>
      <c r="O72">
        <v>175</v>
      </c>
    </row>
    <row r="73" spans="2:16" x14ac:dyDescent="0.2">
      <c r="B73">
        <v>78</v>
      </c>
      <c r="C73">
        <f t="shared" si="6"/>
        <v>156</v>
      </c>
      <c r="D73">
        <v>295</v>
      </c>
      <c r="M73">
        <v>250</v>
      </c>
      <c r="N73">
        <f t="shared" si="7"/>
        <v>500</v>
      </c>
      <c r="O73">
        <v>155</v>
      </c>
    </row>
    <row r="74" spans="2:16" x14ac:dyDescent="0.2">
      <c r="B74">
        <v>79</v>
      </c>
      <c r="C74">
        <f t="shared" si="6"/>
        <v>158</v>
      </c>
      <c r="D74">
        <v>310</v>
      </c>
    </row>
    <row r="75" spans="2:16" x14ac:dyDescent="0.2">
      <c r="B75">
        <v>80</v>
      </c>
      <c r="C75">
        <f t="shared" si="6"/>
        <v>160</v>
      </c>
      <c r="D75">
        <v>315</v>
      </c>
    </row>
    <row r="76" spans="2:16" x14ac:dyDescent="0.2">
      <c r="B76">
        <v>81</v>
      </c>
      <c r="C76">
        <f t="shared" si="6"/>
        <v>162</v>
      </c>
      <c r="D76">
        <v>330</v>
      </c>
    </row>
    <row r="77" spans="2:16" x14ac:dyDescent="0.2">
      <c r="B77">
        <v>82</v>
      </c>
      <c r="C77">
        <f t="shared" si="6"/>
        <v>164</v>
      </c>
      <c r="D77">
        <v>355</v>
      </c>
    </row>
    <row r="78" spans="2:16" x14ac:dyDescent="0.2">
      <c r="B78">
        <v>83</v>
      </c>
      <c r="C78">
        <f t="shared" si="6"/>
        <v>166</v>
      </c>
      <c r="D78">
        <v>370</v>
      </c>
    </row>
    <row r="79" spans="2:16" x14ac:dyDescent="0.2">
      <c r="B79">
        <v>84</v>
      </c>
      <c r="C79">
        <f t="shared" si="6"/>
        <v>168</v>
      </c>
      <c r="D79">
        <v>380</v>
      </c>
    </row>
    <row r="80" spans="2:16" x14ac:dyDescent="0.2">
      <c r="B80">
        <v>85</v>
      </c>
      <c r="C80">
        <f t="shared" si="6"/>
        <v>170</v>
      </c>
      <c r="D80">
        <v>400</v>
      </c>
    </row>
    <row r="81" spans="2:23" x14ac:dyDescent="0.2">
      <c r="B81">
        <v>86</v>
      </c>
      <c r="C81">
        <f t="shared" si="6"/>
        <v>172</v>
      </c>
      <c r="D81">
        <v>380</v>
      </c>
    </row>
    <row r="82" spans="2:23" x14ac:dyDescent="0.2">
      <c r="B82">
        <v>87</v>
      </c>
      <c r="C82">
        <f t="shared" si="6"/>
        <v>174</v>
      </c>
      <c r="D82">
        <v>390</v>
      </c>
    </row>
    <row r="83" spans="2:23" x14ac:dyDescent="0.2">
      <c r="B83">
        <v>88</v>
      </c>
      <c r="C83">
        <f t="shared" si="6"/>
        <v>176</v>
      </c>
      <c r="D83">
        <v>415</v>
      </c>
    </row>
    <row r="84" spans="2:23" x14ac:dyDescent="0.2">
      <c r="B84">
        <v>89</v>
      </c>
      <c r="C84">
        <f t="shared" si="6"/>
        <v>178</v>
      </c>
      <c r="D84">
        <v>390</v>
      </c>
    </row>
    <row r="85" spans="2:23" x14ac:dyDescent="0.2">
      <c r="B85">
        <v>90</v>
      </c>
      <c r="C85">
        <f t="shared" si="6"/>
        <v>180</v>
      </c>
      <c r="D85">
        <v>405</v>
      </c>
    </row>
    <row r="86" spans="2:23" x14ac:dyDescent="0.2">
      <c r="B86">
        <v>91</v>
      </c>
      <c r="C86">
        <f t="shared" si="6"/>
        <v>182</v>
      </c>
      <c r="D86">
        <v>385</v>
      </c>
    </row>
    <row r="87" spans="2:23" x14ac:dyDescent="0.2">
      <c r="B87">
        <v>92</v>
      </c>
      <c r="C87">
        <f t="shared" si="6"/>
        <v>184</v>
      </c>
      <c r="D87">
        <v>355</v>
      </c>
    </row>
    <row r="88" spans="2:23" x14ac:dyDescent="0.2">
      <c r="B88">
        <v>93</v>
      </c>
      <c r="C88">
        <f t="shared" si="6"/>
        <v>186</v>
      </c>
      <c r="D88">
        <v>345</v>
      </c>
    </row>
    <row r="96" spans="2:23" x14ac:dyDescent="0.2">
      <c r="W96" t="s">
        <v>7</v>
      </c>
    </row>
    <row r="97" spans="1:27" x14ac:dyDescent="0.2">
      <c r="A97" t="s">
        <v>7</v>
      </c>
      <c r="L97" t="s">
        <v>7</v>
      </c>
      <c r="M97" t="s">
        <v>17</v>
      </c>
      <c r="N97" t="s">
        <v>18</v>
      </c>
      <c r="O97" t="s">
        <v>19</v>
      </c>
      <c r="W97" t="s">
        <v>27</v>
      </c>
      <c r="X97" t="s">
        <v>17</v>
      </c>
      <c r="Y97" t="s">
        <v>18</v>
      </c>
      <c r="Z97" t="s">
        <v>24</v>
      </c>
      <c r="AA97">
        <f>Z99-Z98</f>
        <v>0</v>
      </c>
    </row>
    <row r="98" spans="1:27" x14ac:dyDescent="0.2">
      <c r="A98" t="s">
        <v>25</v>
      </c>
      <c r="B98" t="s">
        <v>17</v>
      </c>
      <c r="C98" t="s">
        <v>18</v>
      </c>
      <c r="D98" t="s">
        <v>24</v>
      </c>
      <c r="L98" t="s">
        <v>26</v>
      </c>
      <c r="M98">
        <v>119</v>
      </c>
      <c r="N98">
        <f>M98*2</f>
        <v>238</v>
      </c>
      <c r="O98">
        <v>30</v>
      </c>
      <c r="X98">
        <v>229</v>
      </c>
      <c r="Y98">
        <f>X98*2</f>
        <v>458</v>
      </c>
      <c r="Z98">
        <v>15</v>
      </c>
      <c r="AA98">
        <f t="shared" ref="AA98:AA104" si="8">Z100-Z99</f>
        <v>5</v>
      </c>
    </row>
    <row r="99" spans="1:27" x14ac:dyDescent="0.2">
      <c r="B99">
        <v>40</v>
      </c>
      <c r="C99">
        <f t="shared" ref="C99:C136" si="9">B99*2</f>
        <v>80</v>
      </c>
      <c r="D99">
        <v>25</v>
      </c>
      <c r="E99">
        <f t="shared" ref="E99:E111" si="10">D100-D99</f>
        <v>10</v>
      </c>
      <c r="M99">
        <v>120</v>
      </c>
      <c r="N99">
        <f t="shared" ref="N99:N126" si="11">M99*2</f>
        <v>240</v>
      </c>
      <c r="O99">
        <v>40</v>
      </c>
      <c r="X99">
        <v>230</v>
      </c>
      <c r="Y99">
        <f t="shared" ref="Y99:Y135" si="12">X99*2</f>
        <v>460</v>
      </c>
      <c r="Z99">
        <v>15</v>
      </c>
      <c r="AA99">
        <f t="shared" si="8"/>
        <v>5</v>
      </c>
    </row>
    <row r="100" spans="1:27" x14ac:dyDescent="0.2">
      <c r="B100">
        <v>41</v>
      </c>
      <c r="C100">
        <f t="shared" si="9"/>
        <v>82</v>
      </c>
      <c r="D100">
        <v>35</v>
      </c>
      <c r="E100">
        <f t="shared" si="10"/>
        <v>25</v>
      </c>
      <c r="M100">
        <v>121</v>
      </c>
      <c r="N100">
        <f t="shared" si="11"/>
        <v>242</v>
      </c>
      <c r="O100">
        <v>65</v>
      </c>
      <c r="X100">
        <v>231</v>
      </c>
      <c r="Y100">
        <f t="shared" si="12"/>
        <v>462</v>
      </c>
      <c r="Z100">
        <v>20</v>
      </c>
      <c r="AA100">
        <f t="shared" si="8"/>
        <v>5</v>
      </c>
    </row>
    <row r="101" spans="1:27" x14ac:dyDescent="0.2">
      <c r="B101">
        <v>42</v>
      </c>
      <c r="C101">
        <f t="shared" si="9"/>
        <v>84</v>
      </c>
      <c r="D101">
        <v>60</v>
      </c>
      <c r="E101">
        <f t="shared" si="10"/>
        <v>65</v>
      </c>
      <c r="M101">
        <v>122</v>
      </c>
      <c r="N101">
        <f t="shared" si="11"/>
        <v>244</v>
      </c>
      <c r="O101">
        <v>130</v>
      </c>
      <c r="X101">
        <v>232</v>
      </c>
      <c r="Y101">
        <f t="shared" si="12"/>
        <v>464</v>
      </c>
      <c r="Z101">
        <v>25</v>
      </c>
      <c r="AA101">
        <f t="shared" si="8"/>
        <v>30</v>
      </c>
    </row>
    <row r="102" spans="1:27" x14ac:dyDescent="0.2">
      <c r="B102">
        <v>43</v>
      </c>
      <c r="C102">
        <f t="shared" si="9"/>
        <v>86</v>
      </c>
      <c r="D102">
        <v>125</v>
      </c>
      <c r="E102">
        <f t="shared" si="10"/>
        <v>50</v>
      </c>
      <c r="M102">
        <v>123</v>
      </c>
      <c r="N102">
        <f t="shared" si="11"/>
        <v>246</v>
      </c>
      <c r="O102">
        <v>225</v>
      </c>
      <c r="X102">
        <v>233</v>
      </c>
      <c r="Y102">
        <f t="shared" si="12"/>
        <v>466</v>
      </c>
      <c r="Z102">
        <v>30</v>
      </c>
      <c r="AA102">
        <f t="shared" si="8"/>
        <v>20</v>
      </c>
    </row>
    <row r="103" spans="1:27" x14ac:dyDescent="0.2">
      <c r="B103">
        <v>44</v>
      </c>
      <c r="C103">
        <f t="shared" si="9"/>
        <v>88</v>
      </c>
      <c r="D103">
        <v>175</v>
      </c>
      <c r="E103">
        <f t="shared" si="10"/>
        <v>15</v>
      </c>
      <c r="M103">
        <v>124</v>
      </c>
      <c r="N103">
        <f t="shared" si="11"/>
        <v>248</v>
      </c>
      <c r="O103">
        <v>250</v>
      </c>
      <c r="X103">
        <v>234</v>
      </c>
      <c r="Y103">
        <f t="shared" si="12"/>
        <v>468</v>
      </c>
      <c r="Z103">
        <v>60</v>
      </c>
      <c r="AA103">
        <f t="shared" si="8"/>
        <v>-5</v>
      </c>
    </row>
    <row r="104" spans="1:27" x14ac:dyDescent="0.2">
      <c r="B104">
        <v>45</v>
      </c>
      <c r="C104">
        <f t="shared" si="9"/>
        <v>90</v>
      </c>
      <c r="D104">
        <v>190</v>
      </c>
      <c r="E104">
        <f t="shared" si="10"/>
        <v>40</v>
      </c>
      <c r="M104">
        <v>125</v>
      </c>
      <c r="N104">
        <f t="shared" si="11"/>
        <v>250</v>
      </c>
      <c r="O104">
        <v>250</v>
      </c>
      <c r="X104">
        <v>235</v>
      </c>
      <c r="Y104">
        <f t="shared" si="12"/>
        <v>470</v>
      </c>
      <c r="Z104">
        <v>80</v>
      </c>
      <c r="AA104">
        <f t="shared" si="8"/>
        <v>5</v>
      </c>
    </row>
    <row r="105" spans="1:27" x14ac:dyDescent="0.2">
      <c r="B105">
        <v>46</v>
      </c>
      <c r="C105">
        <f t="shared" si="9"/>
        <v>92</v>
      </c>
      <c r="D105">
        <v>230</v>
      </c>
      <c r="E105">
        <f t="shared" si="10"/>
        <v>5</v>
      </c>
      <c r="M105">
        <v>126</v>
      </c>
      <c r="N105">
        <f t="shared" si="11"/>
        <v>252</v>
      </c>
      <c r="O105">
        <v>290</v>
      </c>
      <c r="X105">
        <v>236</v>
      </c>
      <c r="Y105">
        <f t="shared" si="12"/>
        <v>472</v>
      </c>
      <c r="Z105">
        <v>75</v>
      </c>
      <c r="AA105">
        <f>AVERAGE(AA97:AA104)</f>
        <v>8.125</v>
      </c>
    </row>
    <row r="106" spans="1:27" x14ac:dyDescent="0.2">
      <c r="B106">
        <v>47</v>
      </c>
      <c r="C106">
        <f t="shared" si="9"/>
        <v>94</v>
      </c>
      <c r="D106">
        <v>235</v>
      </c>
      <c r="E106">
        <f t="shared" si="10"/>
        <v>45</v>
      </c>
      <c r="M106">
        <v>127</v>
      </c>
      <c r="N106">
        <f t="shared" si="11"/>
        <v>254</v>
      </c>
      <c r="O106">
        <v>290</v>
      </c>
      <c r="X106">
        <v>237</v>
      </c>
      <c r="Y106">
        <f t="shared" si="12"/>
        <v>474</v>
      </c>
      <c r="Z106">
        <v>80</v>
      </c>
    </row>
    <row r="107" spans="1:27" x14ac:dyDescent="0.2">
      <c r="B107">
        <v>48</v>
      </c>
      <c r="C107">
        <f t="shared" si="9"/>
        <v>96</v>
      </c>
      <c r="D107">
        <v>280</v>
      </c>
      <c r="E107">
        <f t="shared" si="10"/>
        <v>20</v>
      </c>
      <c r="M107">
        <v>128</v>
      </c>
      <c r="N107">
        <f t="shared" si="11"/>
        <v>256</v>
      </c>
      <c r="O107">
        <v>290</v>
      </c>
      <c r="X107">
        <v>238</v>
      </c>
      <c r="Y107">
        <f t="shared" si="12"/>
        <v>476</v>
      </c>
      <c r="Z107">
        <v>70</v>
      </c>
    </row>
    <row r="108" spans="1:27" x14ac:dyDescent="0.2">
      <c r="B108">
        <v>49</v>
      </c>
      <c r="C108">
        <f t="shared" si="9"/>
        <v>98</v>
      </c>
      <c r="D108">
        <v>300</v>
      </c>
      <c r="E108">
        <f t="shared" si="10"/>
        <v>40</v>
      </c>
      <c r="M108">
        <v>129</v>
      </c>
      <c r="N108">
        <f t="shared" si="11"/>
        <v>258</v>
      </c>
      <c r="O108">
        <v>300</v>
      </c>
      <c r="X108">
        <v>239</v>
      </c>
      <c r="Y108">
        <f t="shared" si="12"/>
        <v>478</v>
      </c>
      <c r="Z108">
        <v>70</v>
      </c>
    </row>
    <row r="109" spans="1:27" x14ac:dyDescent="0.2">
      <c r="B109">
        <v>50</v>
      </c>
      <c r="C109">
        <f t="shared" si="9"/>
        <v>100</v>
      </c>
      <c r="D109">
        <v>340</v>
      </c>
      <c r="E109">
        <f t="shared" si="10"/>
        <v>0</v>
      </c>
      <c r="M109">
        <v>130</v>
      </c>
      <c r="N109">
        <f t="shared" si="11"/>
        <v>260</v>
      </c>
      <c r="O109">
        <v>290</v>
      </c>
      <c r="X109">
        <v>240</v>
      </c>
      <c r="Y109">
        <f t="shared" si="12"/>
        <v>480</v>
      </c>
      <c r="Z109">
        <v>70</v>
      </c>
    </row>
    <row r="110" spans="1:27" x14ac:dyDescent="0.2">
      <c r="B110">
        <v>51</v>
      </c>
      <c r="C110">
        <f t="shared" si="9"/>
        <v>102</v>
      </c>
      <c r="D110">
        <v>340</v>
      </c>
      <c r="E110">
        <f t="shared" si="10"/>
        <v>-10</v>
      </c>
      <c r="M110">
        <v>131</v>
      </c>
      <c r="N110">
        <f t="shared" si="11"/>
        <v>262</v>
      </c>
      <c r="O110">
        <v>300</v>
      </c>
      <c r="X110">
        <v>241</v>
      </c>
      <c r="Y110">
        <f t="shared" si="12"/>
        <v>482</v>
      </c>
      <c r="Z110">
        <v>65</v>
      </c>
    </row>
    <row r="111" spans="1:27" x14ac:dyDescent="0.2">
      <c r="B111">
        <v>52</v>
      </c>
      <c r="C111">
        <f t="shared" si="9"/>
        <v>104</v>
      </c>
      <c r="D111">
        <v>330</v>
      </c>
      <c r="E111">
        <f t="shared" si="10"/>
        <v>5</v>
      </c>
      <c r="M111">
        <v>132</v>
      </c>
      <c r="N111">
        <f t="shared" si="11"/>
        <v>264</v>
      </c>
      <c r="O111">
        <v>290</v>
      </c>
      <c r="X111">
        <v>242</v>
      </c>
      <c r="Y111">
        <f t="shared" si="12"/>
        <v>484</v>
      </c>
      <c r="Z111">
        <v>65</v>
      </c>
    </row>
    <row r="112" spans="1:27" x14ac:dyDescent="0.2">
      <c r="B112">
        <v>53</v>
      </c>
      <c r="C112">
        <f t="shared" si="9"/>
        <v>106</v>
      </c>
      <c r="D112">
        <v>335</v>
      </c>
      <c r="E112">
        <f>AVERAGE(E99:E111)</f>
        <v>23.846153846153847</v>
      </c>
      <c r="M112">
        <v>133</v>
      </c>
      <c r="N112">
        <f t="shared" si="11"/>
        <v>266</v>
      </c>
      <c r="O112">
        <v>310</v>
      </c>
      <c r="X112">
        <v>243</v>
      </c>
      <c r="Y112">
        <f t="shared" si="12"/>
        <v>486</v>
      </c>
      <c r="Z112">
        <v>75</v>
      </c>
    </row>
    <row r="113" spans="2:26" x14ac:dyDescent="0.2">
      <c r="B113">
        <v>54</v>
      </c>
      <c r="C113">
        <f t="shared" si="9"/>
        <v>108</v>
      </c>
      <c r="D113">
        <v>335</v>
      </c>
      <c r="M113">
        <v>134</v>
      </c>
      <c r="N113">
        <f t="shared" si="11"/>
        <v>268</v>
      </c>
      <c r="O113">
        <v>320</v>
      </c>
      <c r="X113">
        <v>244</v>
      </c>
      <c r="Y113">
        <f t="shared" si="12"/>
        <v>488</v>
      </c>
      <c r="Z113">
        <v>75</v>
      </c>
    </row>
    <row r="114" spans="2:26" x14ac:dyDescent="0.2">
      <c r="B114">
        <v>55</v>
      </c>
      <c r="C114">
        <f t="shared" si="9"/>
        <v>110</v>
      </c>
      <c r="D114">
        <v>330</v>
      </c>
      <c r="M114">
        <v>135</v>
      </c>
      <c r="N114">
        <f t="shared" si="11"/>
        <v>270</v>
      </c>
      <c r="O114">
        <v>330</v>
      </c>
      <c r="X114">
        <v>245</v>
      </c>
      <c r="Y114">
        <f t="shared" si="12"/>
        <v>490</v>
      </c>
      <c r="Z114">
        <v>80</v>
      </c>
    </row>
    <row r="115" spans="2:26" x14ac:dyDescent="0.2">
      <c r="B115">
        <v>56</v>
      </c>
      <c r="C115">
        <f t="shared" si="9"/>
        <v>112</v>
      </c>
      <c r="D115">
        <v>320</v>
      </c>
      <c r="M115">
        <v>136</v>
      </c>
      <c r="N115">
        <f t="shared" si="11"/>
        <v>272</v>
      </c>
      <c r="O115">
        <v>330</v>
      </c>
      <c r="X115">
        <v>246</v>
      </c>
      <c r="Y115">
        <f t="shared" si="12"/>
        <v>492</v>
      </c>
      <c r="Z115">
        <v>85</v>
      </c>
    </row>
    <row r="116" spans="2:26" x14ac:dyDescent="0.2">
      <c r="B116">
        <v>57</v>
      </c>
      <c r="C116">
        <f t="shared" si="9"/>
        <v>114</v>
      </c>
      <c r="D116">
        <v>325</v>
      </c>
      <c r="M116">
        <v>137</v>
      </c>
      <c r="N116">
        <f t="shared" si="11"/>
        <v>274</v>
      </c>
      <c r="O116">
        <v>330</v>
      </c>
      <c r="X116">
        <v>247</v>
      </c>
      <c r="Y116">
        <f t="shared" si="12"/>
        <v>494</v>
      </c>
      <c r="Z116">
        <v>80</v>
      </c>
    </row>
    <row r="117" spans="2:26" x14ac:dyDescent="0.2">
      <c r="B117">
        <v>58</v>
      </c>
      <c r="C117">
        <f t="shared" si="9"/>
        <v>116</v>
      </c>
      <c r="D117">
        <v>330</v>
      </c>
      <c r="M117">
        <v>138</v>
      </c>
      <c r="N117">
        <f t="shared" si="11"/>
        <v>276</v>
      </c>
      <c r="O117">
        <v>345</v>
      </c>
      <c r="X117">
        <v>248</v>
      </c>
      <c r="Y117">
        <f t="shared" si="12"/>
        <v>496</v>
      </c>
      <c r="Z117">
        <v>85</v>
      </c>
    </row>
    <row r="118" spans="2:26" x14ac:dyDescent="0.2">
      <c r="B118">
        <v>59</v>
      </c>
      <c r="C118">
        <f t="shared" si="9"/>
        <v>118</v>
      </c>
      <c r="D118">
        <v>325</v>
      </c>
      <c r="M118">
        <v>139</v>
      </c>
      <c r="N118">
        <f t="shared" si="11"/>
        <v>278</v>
      </c>
      <c r="O118">
        <v>335</v>
      </c>
      <c r="X118">
        <v>249</v>
      </c>
      <c r="Y118">
        <f t="shared" si="12"/>
        <v>498</v>
      </c>
      <c r="Z118">
        <v>70</v>
      </c>
    </row>
    <row r="119" spans="2:26" x14ac:dyDescent="0.2">
      <c r="B119">
        <v>60</v>
      </c>
      <c r="C119">
        <f t="shared" si="9"/>
        <v>120</v>
      </c>
      <c r="D119">
        <v>330</v>
      </c>
      <c r="M119">
        <v>140</v>
      </c>
      <c r="N119">
        <f t="shared" si="11"/>
        <v>280</v>
      </c>
      <c r="O119">
        <v>335</v>
      </c>
      <c r="X119">
        <v>250</v>
      </c>
      <c r="Y119">
        <f t="shared" si="12"/>
        <v>500</v>
      </c>
      <c r="Z119">
        <v>70</v>
      </c>
    </row>
    <row r="120" spans="2:26" x14ac:dyDescent="0.2">
      <c r="B120">
        <v>61</v>
      </c>
      <c r="C120">
        <f t="shared" si="9"/>
        <v>122</v>
      </c>
      <c r="D120">
        <v>345</v>
      </c>
      <c r="M120">
        <v>141</v>
      </c>
      <c r="N120">
        <f t="shared" si="11"/>
        <v>282</v>
      </c>
      <c r="O120">
        <v>340</v>
      </c>
      <c r="X120">
        <v>251</v>
      </c>
      <c r="Y120">
        <f t="shared" si="12"/>
        <v>502</v>
      </c>
      <c r="Z120">
        <v>80</v>
      </c>
    </row>
    <row r="121" spans="2:26" x14ac:dyDescent="0.2">
      <c r="B121">
        <v>62</v>
      </c>
      <c r="C121">
        <f t="shared" si="9"/>
        <v>124</v>
      </c>
      <c r="D121">
        <v>340</v>
      </c>
      <c r="M121">
        <v>142</v>
      </c>
      <c r="N121">
        <f t="shared" si="11"/>
        <v>284</v>
      </c>
      <c r="O121">
        <v>340</v>
      </c>
      <c r="X121">
        <v>252</v>
      </c>
      <c r="Y121">
        <f t="shared" si="12"/>
        <v>504</v>
      </c>
      <c r="Z121">
        <v>90</v>
      </c>
    </row>
    <row r="122" spans="2:26" x14ac:dyDescent="0.2">
      <c r="B122">
        <v>63</v>
      </c>
      <c r="C122">
        <f t="shared" si="9"/>
        <v>126</v>
      </c>
      <c r="D122">
        <v>350</v>
      </c>
      <c r="M122">
        <v>143</v>
      </c>
      <c r="N122">
        <f t="shared" si="11"/>
        <v>286</v>
      </c>
      <c r="O122">
        <v>345</v>
      </c>
      <c r="X122">
        <v>253</v>
      </c>
      <c r="Y122">
        <f t="shared" si="12"/>
        <v>506</v>
      </c>
      <c r="Z122">
        <v>85</v>
      </c>
    </row>
    <row r="123" spans="2:26" x14ac:dyDescent="0.2">
      <c r="B123">
        <v>64</v>
      </c>
      <c r="C123">
        <f t="shared" si="9"/>
        <v>128</v>
      </c>
      <c r="D123">
        <v>350</v>
      </c>
      <c r="M123">
        <v>144</v>
      </c>
      <c r="N123">
        <f t="shared" si="11"/>
        <v>288</v>
      </c>
      <c r="O123">
        <v>350</v>
      </c>
      <c r="X123">
        <v>254</v>
      </c>
      <c r="Y123">
        <f t="shared" si="12"/>
        <v>508</v>
      </c>
      <c r="Z123">
        <v>80</v>
      </c>
    </row>
    <row r="124" spans="2:26" x14ac:dyDescent="0.2">
      <c r="B124">
        <v>65</v>
      </c>
      <c r="C124">
        <f t="shared" si="9"/>
        <v>130</v>
      </c>
      <c r="D124">
        <v>335</v>
      </c>
      <c r="M124">
        <v>145</v>
      </c>
      <c r="N124">
        <f t="shared" si="11"/>
        <v>290</v>
      </c>
      <c r="O124">
        <v>345</v>
      </c>
      <c r="X124">
        <v>255</v>
      </c>
      <c r="Y124">
        <f t="shared" si="12"/>
        <v>510</v>
      </c>
      <c r="Z124">
        <v>80</v>
      </c>
    </row>
    <row r="125" spans="2:26" x14ac:dyDescent="0.2">
      <c r="B125">
        <v>66</v>
      </c>
      <c r="C125">
        <f t="shared" si="9"/>
        <v>132</v>
      </c>
      <c r="D125">
        <v>330</v>
      </c>
      <c r="M125">
        <v>146</v>
      </c>
      <c r="N125">
        <f t="shared" si="11"/>
        <v>292</v>
      </c>
      <c r="O125">
        <v>340</v>
      </c>
      <c r="X125">
        <v>256</v>
      </c>
      <c r="Y125">
        <f t="shared" si="12"/>
        <v>512</v>
      </c>
      <c r="Z125">
        <v>85</v>
      </c>
    </row>
    <row r="126" spans="2:26" x14ac:dyDescent="0.2">
      <c r="B126">
        <v>67</v>
      </c>
      <c r="C126">
        <f t="shared" si="9"/>
        <v>134</v>
      </c>
      <c r="D126">
        <v>350</v>
      </c>
      <c r="M126">
        <v>147</v>
      </c>
      <c r="N126">
        <f t="shared" si="11"/>
        <v>294</v>
      </c>
      <c r="O126">
        <v>345</v>
      </c>
      <c r="X126">
        <v>257</v>
      </c>
      <c r="Y126">
        <f t="shared" si="12"/>
        <v>514</v>
      </c>
      <c r="Z126">
        <v>80</v>
      </c>
    </row>
    <row r="127" spans="2:26" x14ac:dyDescent="0.2">
      <c r="B127">
        <v>68</v>
      </c>
      <c r="C127">
        <f t="shared" si="9"/>
        <v>136</v>
      </c>
      <c r="D127">
        <v>335</v>
      </c>
      <c r="X127">
        <v>258</v>
      </c>
      <c r="Y127">
        <f t="shared" si="12"/>
        <v>516</v>
      </c>
      <c r="Z127">
        <v>75</v>
      </c>
    </row>
    <row r="128" spans="2:26" x14ac:dyDescent="0.2">
      <c r="B128">
        <v>69</v>
      </c>
      <c r="C128">
        <f t="shared" si="9"/>
        <v>138</v>
      </c>
      <c r="D128">
        <v>340</v>
      </c>
      <c r="X128">
        <v>259</v>
      </c>
      <c r="Y128">
        <f t="shared" si="12"/>
        <v>518</v>
      </c>
      <c r="Z128">
        <v>70</v>
      </c>
    </row>
    <row r="129" spans="2:26" x14ac:dyDescent="0.2">
      <c r="B129">
        <v>70</v>
      </c>
      <c r="C129">
        <f t="shared" si="9"/>
        <v>140</v>
      </c>
      <c r="D129">
        <v>320</v>
      </c>
      <c r="X129">
        <v>260</v>
      </c>
      <c r="Y129">
        <f t="shared" si="12"/>
        <v>520</v>
      </c>
      <c r="Z129">
        <v>80</v>
      </c>
    </row>
    <row r="130" spans="2:26" x14ac:dyDescent="0.2">
      <c r="B130">
        <v>71</v>
      </c>
      <c r="C130">
        <f t="shared" si="9"/>
        <v>142</v>
      </c>
      <c r="D130">
        <v>315</v>
      </c>
      <c r="X130">
        <v>261</v>
      </c>
      <c r="Y130">
        <f t="shared" si="12"/>
        <v>522</v>
      </c>
      <c r="Z130">
        <v>80</v>
      </c>
    </row>
    <row r="131" spans="2:26" x14ac:dyDescent="0.2">
      <c r="B131">
        <v>72</v>
      </c>
      <c r="C131">
        <f t="shared" si="9"/>
        <v>144</v>
      </c>
      <c r="D131">
        <v>320</v>
      </c>
      <c r="X131">
        <v>262</v>
      </c>
      <c r="Y131">
        <f t="shared" si="12"/>
        <v>524</v>
      </c>
      <c r="Z131">
        <v>70</v>
      </c>
    </row>
    <row r="132" spans="2:26" x14ac:dyDescent="0.2">
      <c r="B132">
        <v>73</v>
      </c>
      <c r="C132">
        <f t="shared" si="9"/>
        <v>146</v>
      </c>
      <c r="D132">
        <v>310</v>
      </c>
      <c r="X132">
        <v>263</v>
      </c>
      <c r="Y132">
        <f t="shared" si="12"/>
        <v>526</v>
      </c>
      <c r="Z132">
        <v>70</v>
      </c>
    </row>
    <row r="133" spans="2:26" x14ac:dyDescent="0.2">
      <c r="B133">
        <v>74</v>
      </c>
      <c r="C133">
        <f t="shared" si="9"/>
        <v>148</v>
      </c>
      <c r="D133">
        <v>280</v>
      </c>
      <c r="X133">
        <v>264</v>
      </c>
      <c r="Y133">
        <f t="shared" si="12"/>
        <v>528</v>
      </c>
      <c r="Z133">
        <v>75</v>
      </c>
    </row>
    <row r="134" spans="2:26" x14ac:dyDescent="0.2">
      <c r="B134">
        <v>75</v>
      </c>
      <c r="C134">
        <f t="shared" si="9"/>
        <v>150</v>
      </c>
      <c r="D134">
        <v>285</v>
      </c>
      <c r="X134">
        <v>265</v>
      </c>
      <c r="Y134">
        <f t="shared" si="12"/>
        <v>530</v>
      </c>
      <c r="Z134">
        <v>75</v>
      </c>
    </row>
    <row r="135" spans="2:26" x14ac:dyDescent="0.2">
      <c r="B135">
        <v>76</v>
      </c>
      <c r="C135">
        <f t="shared" si="9"/>
        <v>152</v>
      </c>
      <c r="D135">
        <v>280</v>
      </c>
      <c r="X135">
        <v>266</v>
      </c>
      <c r="Y135">
        <f t="shared" si="12"/>
        <v>532</v>
      </c>
      <c r="Z135">
        <v>70</v>
      </c>
    </row>
    <row r="136" spans="2:26" x14ac:dyDescent="0.2">
      <c r="B136">
        <v>77</v>
      </c>
      <c r="C136">
        <f t="shared" si="9"/>
        <v>154</v>
      </c>
      <c r="D136">
        <v>240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0AC7-6B87-6A4B-A1CC-84C6FE6C65B5}">
  <dimension ref="A1:BM160"/>
  <sheetViews>
    <sheetView topLeftCell="AP54" zoomScaleNormal="100" workbookViewId="0">
      <selection activeCell="AV2" sqref="AV2:AW41"/>
    </sheetView>
  </sheetViews>
  <sheetFormatPr baseColWidth="10" defaultRowHeight="16" x14ac:dyDescent="0.2"/>
  <cols>
    <col min="2" max="3" width="10.83203125" customWidth="1"/>
    <col min="41" max="41" width="11.5" customWidth="1"/>
  </cols>
  <sheetData>
    <row r="1" spans="1:64" x14ac:dyDescent="0.2">
      <c r="A1" t="s">
        <v>28</v>
      </c>
      <c r="B1" t="s">
        <v>17</v>
      </c>
      <c r="C1" t="s">
        <v>18</v>
      </c>
      <c r="D1" t="s">
        <v>30</v>
      </c>
      <c r="F1" t="s">
        <v>33</v>
      </c>
      <c r="G1" t="s">
        <v>17</v>
      </c>
      <c r="H1" t="s">
        <v>18</v>
      </c>
      <c r="I1" t="s">
        <v>30</v>
      </c>
      <c r="K1" t="s">
        <v>36</v>
      </c>
      <c r="L1" t="s">
        <v>17</v>
      </c>
      <c r="M1" t="s">
        <v>18</v>
      </c>
      <c r="N1" t="s">
        <v>30</v>
      </c>
      <c r="P1" t="s">
        <v>38</v>
      </c>
      <c r="Q1" t="s">
        <v>17</v>
      </c>
      <c r="R1" t="s">
        <v>18</v>
      </c>
      <c r="S1" t="s">
        <v>39</v>
      </c>
      <c r="U1" t="s">
        <v>44</v>
      </c>
      <c r="V1" t="s">
        <v>17</v>
      </c>
      <c r="W1" t="s">
        <v>18</v>
      </c>
      <c r="X1" t="s">
        <v>30</v>
      </c>
      <c r="Z1" t="s">
        <v>45</v>
      </c>
      <c r="AA1" t="s">
        <v>17</v>
      </c>
      <c r="AB1" t="s">
        <v>18</v>
      </c>
      <c r="AC1" t="s">
        <v>30</v>
      </c>
      <c r="AE1" t="s">
        <v>46</v>
      </c>
      <c r="AF1" t="s">
        <v>17</v>
      </c>
      <c r="AG1" t="s">
        <v>18</v>
      </c>
      <c r="AH1" t="s">
        <v>30</v>
      </c>
      <c r="AJ1" t="s">
        <v>48</v>
      </c>
      <c r="AK1" t="s">
        <v>17</v>
      </c>
      <c r="AL1" t="s">
        <v>18</v>
      </c>
      <c r="AM1" t="s">
        <v>30</v>
      </c>
      <c r="AO1" t="s">
        <v>49</v>
      </c>
      <c r="AP1" t="s">
        <v>17</v>
      </c>
      <c r="AQ1" t="s">
        <v>18</v>
      </c>
      <c r="AR1" t="s">
        <v>30</v>
      </c>
      <c r="AT1" t="s">
        <v>53</v>
      </c>
      <c r="AU1" t="s">
        <v>17</v>
      </c>
      <c r="AV1" t="s">
        <v>18</v>
      </c>
      <c r="AW1" t="s">
        <v>30</v>
      </c>
      <c r="AY1" t="s">
        <v>54</v>
      </c>
      <c r="AZ1" t="s">
        <v>17</v>
      </c>
      <c r="BA1" t="s">
        <v>18</v>
      </c>
      <c r="BB1" t="s">
        <v>30</v>
      </c>
      <c r="BD1" t="s">
        <v>55</v>
      </c>
      <c r="BE1" t="s">
        <v>56</v>
      </c>
      <c r="BF1" t="s">
        <v>18</v>
      </c>
      <c r="BG1" t="s">
        <v>30</v>
      </c>
      <c r="BI1" t="s">
        <v>57</v>
      </c>
      <c r="BJ1" t="s">
        <v>17</v>
      </c>
      <c r="BK1" t="s">
        <v>18</v>
      </c>
      <c r="BL1" t="s">
        <v>30</v>
      </c>
    </row>
    <row r="2" spans="1:64" x14ac:dyDescent="0.2">
      <c r="A2" t="s">
        <v>31</v>
      </c>
      <c r="B2">
        <v>1</v>
      </c>
      <c r="C2">
        <v>2</v>
      </c>
      <c r="D2">
        <v>120</v>
      </c>
      <c r="F2" t="s">
        <v>34</v>
      </c>
      <c r="G2">
        <v>24</v>
      </c>
      <c r="H2">
        <f>G2*2</f>
        <v>48</v>
      </c>
      <c r="I2">
        <v>0</v>
      </c>
      <c r="L2">
        <v>68</v>
      </c>
      <c r="M2">
        <f>L2*2</f>
        <v>136</v>
      </c>
      <c r="N2">
        <v>0</v>
      </c>
      <c r="P2" t="s">
        <v>40</v>
      </c>
      <c r="Q2">
        <v>97</v>
      </c>
      <c r="R2">
        <f>Q2*2</f>
        <v>194</v>
      </c>
      <c r="S2">
        <v>0</v>
      </c>
      <c r="V2">
        <v>124</v>
      </c>
      <c r="W2">
        <f>V2*2</f>
        <v>248</v>
      </c>
      <c r="X2">
        <v>26</v>
      </c>
      <c r="AA2">
        <v>149</v>
      </c>
      <c r="AB2">
        <f>AA2*2</f>
        <v>298</v>
      </c>
      <c r="AC2">
        <v>0</v>
      </c>
      <c r="AF2">
        <v>181</v>
      </c>
      <c r="AG2">
        <f>AF2*2</f>
        <v>362</v>
      </c>
      <c r="AH2">
        <v>0</v>
      </c>
      <c r="AK2">
        <v>213</v>
      </c>
      <c r="AL2">
        <f>AK2*2</f>
        <v>426</v>
      </c>
      <c r="AM2">
        <v>0</v>
      </c>
      <c r="AO2" t="s">
        <v>50</v>
      </c>
      <c r="AP2">
        <v>248</v>
      </c>
      <c r="AQ2">
        <f>AP2*2</f>
        <v>496</v>
      </c>
      <c r="AR2">
        <v>0</v>
      </c>
      <c r="AU2">
        <v>286</v>
      </c>
      <c r="AV2">
        <v>572</v>
      </c>
      <c r="AW2">
        <v>0</v>
      </c>
      <c r="AZ2">
        <v>334</v>
      </c>
      <c r="BA2">
        <f>AZ2*2</f>
        <v>668</v>
      </c>
      <c r="BB2">
        <v>0</v>
      </c>
      <c r="BE2">
        <v>385</v>
      </c>
      <c r="BF2">
        <f>BE2*2</f>
        <v>770</v>
      </c>
      <c r="BG2">
        <v>0</v>
      </c>
      <c r="BJ2">
        <v>442</v>
      </c>
      <c r="BK2">
        <v>884</v>
      </c>
      <c r="BL2">
        <v>0</v>
      </c>
    </row>
    <row r="3" spans="1:64" x14ac:dyDescent="0.2">
      <c r="B3">
        <v>2</v>
      </c>
      <c r="C3">
        <v>4</v>
      </c>
      <c r="D3">
        <v>155</v>
      </c>
      <c r="G3">
        <v>25</v>
      </c>
      <c r="H3">
        <f t="shared" ref="H3:H45" si="0">G3*2</f>
        <v>50</v>
      </c>
      <c r="I3">
        <v>0</v>
      </c>
      <c r="L3">
        <v>69</v>
      </c>
      <c r="M3">
        <f t="shared" ref="M3:M30" si="1">L3*2</f>
        <v>138</v>
      </c>
      <c r="N3">
        <v>0</v>
      </c>
      <c r="P3" t="s">
        <v>41</v>
      </c>
      <c r="Q3">
        <v>98</v>
      </c>
      <c r="R3">
        <f t="shared" ref="R3:R28" si="2">Q3*2</f>
        <v>196</v>
      </c>
      <c r="S3">
        <v>0</v>
      </c>
      <c r="V3">
        <v>125</v>
      </c>
      <c r="W3">
        <f t="shared" ref="W3:W26" si="3">V3*2</f>
        <v>250</v>
      </c>
      <c r="X3">
        <v>60</v>
      </c>
      <c r="AA3">
        <v>150</v>
      </c>
      <c r="AB3">
        <f t="shared" ref="AB3:AB33" si="4">AA3*2</f>
        <v>300</v>
      </c>
      <c r="AC3">
        <v>0</v>
      </c>
      <c r="AF3">
        <v>182</v>
      </c>
      <c r="AG3">
        <f t="shared" ref="AG3:AG33" si="5">AF3*2</f>
        <v>364</v>
      </c>
      <c r="AH3">
        <v>0</v>
      </c>
      <c r="AK3">
        <v>214</v>
      </c>
      <c r="AL3">
        <f t="shared" ref="AL3:AL36" si="6">AK3*2</f>
        <v>428</v>
      </c>
      <c r="AM3">
        <v>30</v>
      </c>
      <c r="AO3" t="s">
        <v>51</v>
      </c>
      <c r="AP3">
        <v>249</v>
      </c>
      <c r="AQ3">
        <f t="shared" ref="AQ3:AQ39" si="7">AP3*2</f>
        <v>498</v>
      </c>
      <c r="AR3">
        <v>0</v>
      </c>
      <c r="AU3">
        <v>287</v>
      </c>
      <c r="AV3">
        <v>574</v>
      </c>
      <c r="AW3">
        <v>0</v>
      </c>
      <c r="AZ3">
        <v>335</v>
      </c>
      <c r="BA3">
        <f t="shared" ref="BA3:BA52" si="8">AZ3*2</f>
        <v>670</v>
      </c>
      <c r="BB3">
        <v>0</v>
      </c>
      <c r="BE3">
        <v>386</v>
      </c>
      <c r="BF3">
        <f t="shared" ref="BF3:BF58" si="9">BE3*2</f>
        <v>772</v>
      </c>
      <c r="BG3">
        <v>0</v>
      </c>
      <c r="BJ3">
        <v>443</v>
      </c>
      <c r="BK3">
        <f t="shared" ref="BK3:BK66" si="10">BJ3*2</f>
        <v>886</v>
      </c>
      <c r="BL3">
        <v>0</v>
      </c>
    </row>
    <row r="4" spans="1:64" x14ac:dyDescent="0.2">
      <c r="B4">
        <v>3</v>
      </c>
      <c r="C4">
        <v>6</v>
      </c>
      <c r="D4">
        <v>195</v>
      </c>
      <c r="G4">
        <v>26</v>
      </c>
      <c r="H4">
        <f t="shared" si="0"/>
        <v>52</v>
      </c>
      <c r="I4">
        <v>0</v>
      </c>
      <c r="L4">
        <v>70</v>
      </c>
      <c r="M4">
        <f t="shared" si="1"/>
        <v>140</v>
      </c>
      <c r="N4">
        <v>0</v>
      </c>
      <c r="P4" t="s">
        <v>42</v>
      </c>
      <c r="Q4">
        <v>99</v>
      </c>
      <c r="R4">
        <f t="shared" si="2"/>
        <v>198</v>
      </c>
      <c r="S4">
        <v>20</v>
      </c>
      <c r="V4">
        <v>126</v>
      </c>
      <c r="W4">
        <f t="shared" si="3"/>
        <v>252</v>
      </c>
      <c r="X4">
        <v>80</v>
      </c>
      <c r="AA4">
        <v>151</v>
      </c>
      <c r="AB4">
        <f t="shared" si="4"/>
        <v>302</v>
      </c>
      <c r="AC4">
        <v>0</v>
      </c>
      <c r="AF4">
        <v>183</v>
      </c>
      <c r="AG4">
        <f t="shared" si="5"/>
        <v>366</v>
      </c>
      <c r="AH4">
        <v>25</v>
      </c>
      <c r="AK4">
        <v>215</v>
      </c>
      <c r="AL4">
        <f t="shared" si="6"/>
        <v>430</v>
      </c>
      <c r="AM4">
        <v>55</v>
      </c>
      <c r="AO4" t="s">
        <v>52</v>
      </c>
      <c r="AP4">
        <v>250</v>
      </c>
      <c r="AQ4">
        <f t="shared" si="7"/>
        <v>500</v>
      </c>
      <c r="AR4">
        <v>10</v>
      </c>
      <c r="AU4">
        <v>288</v>
      </c>
      <c r="AV4">
        <v>576</v>
      </c>
      <c r="AW4">
        <v>0</v>
      </c>
      <c r="AX4">
        <f>COUNT(AV2:AW41)</f>
        <v>80</v>
      </c>
      <c r="AZ4">
        <v>336</v>
      </c>
      <c r="BA4">
        <f t="shared" si="8"/>
        <v>672</v>
      </c>
      <c r="BB4">
        <v>10</v>
      </c>
      <c r="BE4">
        <v>387</v>
      </c>
      <c r="BF4">
        <f t="shared" si="9"/>
        <v>774</v>
      </c>
      <c r="BG4">
        <v>0</v>
      </c>
      <c r="BJ4">
        <v>444</v>
      </c>
      <c r="BK4">
        <f t="shared" si="10"/>
        <v>888</v>
      </c>
      <c r="BL4">
        <v>0</v>
      </c>
    </row>
    <row r="5" spans="1:64" x14ac:dyDescent="0.2">
      <c r="B5">
        <v>4</v>
      </c>
      <c r="C5">
        <v>8</v>
      </c>
      <c r="D5">
        <v>230</v>
      </c>
      <c r="G5">
        <v>27</v>
      </c>
      <c r="H5">
        <f t="shared" si="0"/>
        <v>54</v>
      </c>
      <c r="I5">
        <v>0</v>
      </c>
      <c r="L5">
        <v>71</v>
      </c>
      <c r="M5">
        <f t="shared" si="1"/>
        <v>142</v>
      </c>
      <c r="N5">
        <v>38</v>
      </c>
      <c r="P5" t="s">
        <v>43</v>
      </c>
      <c r="Q5">
        <v>100</v>
      </c>
      <c r="R5">
        <f t="shared" si="2"/>
        <v>200</v>
      </c>
      <c r="S5">
        <v>50</v>
      </c>
      <c r="V5">
        <v>127</v>
      </c>
      <c r="W5">
        <f t="shared" si="3"/>
        <v>254</v>
      </c>
      <c r="X5">
        <v>115</v>
      </c>
      <c r="AA5">
        <v>152</v>
      </c>
      <c r="AB5">
        <f t="shared" si="4"/>
        <v>304</v>
      </c>
      <c r="AC5">
        <v>0</v>
      </c>
      <c r="AF5">
        <v>184</v>
      </c>
      <c r="AG5">
        <f t="shared" si="5"/>
        <v>368</v>
      </c>
      <c r="AH5">
        <v>55</v>
      </c>
      <c r="AK5">
        <v>216</v>
      </c>
      <c r="AL5">
        <f t="shared" si="6"/>
        <v>432</v>
      </c>
      <c r="AM5">
        <v>85</v>
      </c>
      <c r="AP5">
        <v>251</v>
      </c>
      <c r="AQ5">
        <f t="shared" si="7"/>
        <v>502</v>
      </c>
      <c r="AR5">
        <v>24</v>
      </c>
      <c r="AU5">
        <v>289</v>
      </c>
      <c r="AV5">
        <v>578</v>
      </c>
      <c r="AW5">
        <v>0</v>
      </c>
      <c r="AZ5">
        <v>337</v>
      </c>
      <c r="BA5">
        <f t="shared" si="8"/>
        <v>674</v>
      </c>
      <c r="BB5">
        <v>15</v>
      </c>
      <c r="BE5">
        <v>388</v>
      </c>
      <c r="BF5">
        <f t="shared" si="9"/>
        <v>776</v>
      </c>
      <c r="BG5">
        <v>0</v>
      </c>
      <c r="BJ5">
        <v>445</v>
      </c>
      <c r="BK5">
        <f t="shared" si="10"/>
        <v>890</v>
      </c>
      <c r="BL5">
        <v>10</v>
      </c>
    </row>
    <row r="6" spans="1:64" x14ac:dyDescent="0.2">
      <c r="B6">
        <v>5</v>
      </c>
      <c r="C6">
        <v>10</v>
      </c>
      <c r="D6">
        <v>235</v>
      </c>
      <c r="G6">
        <v>28</v>
      </c>
      <c r="H6">
        <f t="shared" si="0"/>
        <v>56</v>
      </c>
      <c r="I6">
        <v>0</v>
      </c>
      <c r="L6">
        <v>72</v>
      </c>
      <c r="M6">
        <f t="shared" si="1"/>
        <v>144</v>
      </c>
      <c r="N6">
        <v>80</v>
      </c>
      <c r="Q6">
        <v>101</v>
      </c>
      <c r="R6">
        <f t="shared" si="2"/>
        <v>202</v>
      </c>
      <c r="S6">
        <v>110</v>
      </c>
      <c r="V6">
        <v>128</v>
      </c>
      <c r="W6">
        <f t="shared" si="3"/>
        <v>256</v>
      </c>
      <c r="X6">
        <v>195</v>
      </c>
      <c r="AA6">
        <v>153</v>
      </c>
      <c r="AB6">
        <f t="shared" si="4"/>
        <v>306</v>
      </c>
      <c r="AC6">
        <v>50</v>
      </c>
      <c r="AF6">
        <v>185</v>
      </c>
      <c r="AG6">
        <f t="shared" si="5"/>
        <v>370</v>
      </c>
      <c r="AH6">
        <v>90</v>
      </c>
      <c r="AK6">
        <v>217</v>
      </c>
      <c r="AL6">
        <f t="shared" si="6"/>
        <v>434</v>
      </c>
      <c r="AM6">
        <v>115</v>
      </c>
      <c r="AP6">
        <v>252</v>
      </c>
      <c r="AQ6">
        <f t="shared" si="7"/>
        <v>504</v>
      </c>
      <c r="AR6">
        <v>50</v>
      </c>
      <c r="AU6">
        <v>290</v>
      </c>
      <c r="AV6">
        <v>580</v>
      </c>
      <c r="AW6">
        <v>0</v>
      </c>
      <c r="AZ6">
        <v>338</v>
      </c>
      <c r="BA6">
        <f t="shared" si="8"/>
        <v>676</v>
      </c>
      <c r="BB6">
        <v>20</v>
      </c>
      <c r="BE6">
        <v>389</v>
      </c>
      <c r="BF6">
        <f t="shared" si="9"/>
        <v>778</v>
      </c>
      <c r="BG6">
        <v>10</v>
      </c>
      <c r="BJ6">
        <v>446</v>
      </c>
      <c r="BK6">
        <f t="shared" si="10"/>
        <v>892</v>
      </c>
      <c r="BL6">
        <v>10</v>
      </c>
    </row>
    <row r="7" spans="1:64" x14ac:dyDescent="0.2">
      <c r="B7">
        <v>6</v>
      </c>
      <c r="C7">
        <v>12</v>
      </c>
      <c r="D7">
        <v>260</v>
      </c>
      <c r="G7">
        <v>29</v>
      </c>
      <c r="H7">
        <f t="shared" si="0"/>
        <v>58</v>
      </c>
      <c r="I7">
        <v>15</v>
      </c>
      <c r="L7">
        <v>73</v>
      </c>
      <c r="M7">
        <f t="shared" si="1"/>
        <v>146</v>
      </c>
      <c r="N7">
        <v>100</v>
      </c>
      <c r="Q7">
        <v>102</v>
      </c>
      <c r="R7">
        <f t="shared" si="2"/>
        <v>204</v>
      </c>
      <c r="S7">
        <v>185</v>
      </c>
      <c r="V7">
        <v>129</v>
      </c>
      <c r="W7">
        <f t="shared" si="3"/>
        <v>258</v>
      </c>
      <c r="X7">
        <v>275</v>
      </c>
      <c r="AA7">
        <v>154</v>
      </c>
      <c r="AB7">
        <f t="shared" si="4"/>
        <v>308</v>
      </c>
      <c r="AC7">
        <v>70</v>
      </c>
      <c r="AF7">
        <v>186</v>
      </c>
      <c r="AG7">
        <f t="shared" si="5"/>
        <v>372</v>
      </c>
      <c r="AH7">
        <v>115</v>
      </c>
      <c r="AK7">
        <v>218</v>
      </c>
      <c r="AL7">
        <f t="shared" si="6"/>
        <v>436</v>
      </c>
      <c r="AM7">
        <v>145</v>
      </c>
      <c r="AP7">
        <v>253</v>
      </c>
      <c r="AQ7">
        <f t="shared" si="7"/>
        <v>506</v>
      </c>
      <c r="AR7">
        <v>90</v>
      </c>
      <c r="AU7">
        <v>291</v>
      </c>
      <c r="AV7">
        <v>582</v>
      </c>
      <c r="AW7">
        <v>5</v>
      </c>
      <c r="AZ7">
        <v>339</v>
      </c>
      <c r="BA7">
        <f t="shared" si="8"/>
        <v>678</v>
      </c>
      <c r="BB7">
        <v>35</v>
      </c>
      <c r="BE7">
        <v>390</v>
      </c>
      <c r="BF7">
        <f t="shared" si="9"/>
        <v>780</v>
      </c>
      <c r="BG7">
        <v>10</v>
      </c>
      <c r="BJ7">
        <v>447</v>
      </c>
      <c r="BK7">
        <f t="shared" si="10"/>
        <v>894</v>
      </c>
      <c r="BL7">
        <v>15</v>
      </c>
    </row>
    <row r="8" spans="1:64" x14ac:dyDescent="0.2">
      <c r="B8">
        <v>7</v>
      </c>
      <c r="C8">
        <v>14</v>
      </c>
      <c r="D8">
        <v>275</v>
      </c>
      <c r="G8">
        <v>30</v>
      </c>
      <c r="H8">
        <f t="shared" si="0"/>
        <v>60</v>
      </c>
      <c r="I8">
        <v>45</v>
      </c>
      <c r="L8">
        <v>74</v>
      </c>
      <c r="M8">
        <f t="shared" si="1"/>
        <v>148</v>
      </c>
      <c r="N8">
        <v>160</v>
      </c>
      <c r="Q8">
        <v>103</v>
      </c>
      <c r="R8">
        <f t="shared" si="2"/>
        <v>206</v>
      </c>
      <c r="S8">
        <v>280</v>
      </c>
      <c r="V8">
        <v>130</v>
      </c>
      <c r="W8">
        <f t="shared" si="3"/>
        <v>260</v>
      </c>
      <c r="X8">
        <v>300</v>
      </c>
      <c r="AA8">
        <v>155</v>
      </c>
      <c r="AB8">
        <f t="shared" si="4"/>
        <v>310</v>
      </c>
      <c r="AC8">
        <v>85</v>
      </c>
      <c r="AF8">
        <v>187</v>
      </c>
      <c r="AG8">
        <f t="shared" si="5"/>
        <v>374</v>
      </c>
      <c r="AH8">
        <v>150</v>
      </c>
      <c r="AK8">
        <v>219</v>
      </c>
      <c r="AL8">
        <f t="shared" si="6"/>
        <v>438</v>
      </c>
      <c r="AM8">
        <v>165</v>
      </c>
      <c r="AP8">
        <v>254</v>
      </c>
      <c r="AQ8">
        <f t="shared" si="7"/>
        <v>508</v>
      </c>
      <c r="AR8">
        <v>125</v>
      </c>
      <c r="AU8">
        <v>292</v>
      </c>
      <c r="AV8">
        <v>584</v>
      </c>
      <c r="AW8">
        <v>20</v>
      </c>
      <c r="AZ8">
        <v>340</v>
      </c>
      <c r="BA8">
        <f t="shared" si="8"/>
        <v>680</v>
      </c>
      <c r="BB8">
        <v>50</v>
      </c>
      <c r="BE8">
        <v>391</v>
      </c>
      <c r="BF8">
        <f t="shared" si="9"/>
        <v>782</v>
      </c>
      <c r="BG8">
        <v>20</v>
      </c>
      <c r="BJ8">
        <v>448</v>
      </c>
      <c r="BK8">
        <f t="shared" si="10"/>
        <v>896</v>
      </c>
      <c r="BL8">
        <v>30</v>
      </c>
    </row>
    <row r="9" spans="1:64" x14ac:dyDescent="0.2">
      <c r="B9">
        <v>8</v>
      </c>
      <c r="C9">
        <v>16</v>
      </c>
      <c r="D9">
        <v>305</v>
      </c>
      <c r="G9">
        <v>31</v>
      </c>
      <c r="H9">
        <f t="shared" si="0"/>
        <v>62</v>
      </c>
      <c r="I9">
        <v>95</v>
      </c>
      <c r="L9">
        <v>75</v>
      </c>
      <c r="M9">
        <f t="shared" si="1"/>
        <v>150</v>
      </c>
      <c r="N9">
        <v>205</v>
      </c>
      <c r="Q9">
        <v>104</v>
      </c>
      <c r="R9">
        <f t="shared" si="2"/>
        <v>208</v>
      </c>
      <c r="S9">
        <v>295</v>
      </c>
      <c r="V9">
        <v>131</v>
      </c>
      <c r="W9">
        <f t="shared" si="3"/>
        <v>262</v>
      </c>
      <c r="X9">
        <v>330</v>
      </c>
      <c r="AA9">
        <v>156</v>
      </c>
      <c r="AB9">
        <f t="shared" si="4"/>
        <v>312</v>
      </c>
      <c r="AC9">
        <v>110</v>
      </c>
      <c r="AF9">
        <v>188</v>
      </c>
      <c r="AG9">
        <f t="shared" si="5"/>
        <v>376</v>
      </c>
      <c r="AH9">
        <v>160</v>
      </c>
      <c r="AK9">
        <v>220</v>
      </c>
      <c r="AL9">
        <f t="shared" si="6"/>
        <v>440</v>
      </c>
      <c r="AM9">
        <v>185</v>
      </c>
      <c r="AP9">
        <v>255</v>
      </c>
      <c r="AQ9">
        <f t="shared" si="7"/>
        <v>510</v>
      </c>
      <c r="AR9">
        <v>140</v>
      </c>
      <c r="AU9">
        <v>293</v>
      </c>
      <c r="AV9">
        <v>586</v>
      </c>
      <c r="AW9">
        <v>40</v>
      </c>
      <c r="AZ9">
        <v>341</v>
      </c>
      <c r="BA9">
        <f t="shared" si="8"/>
        <v>682</v>
      </c>
      <c r="BB9">
        <v>75</v>
      </c>
      <c r="BE9">
        <v>392</v>
      </c>
      <c r="BF9">
        <f t="shared" si="9"/>
        <v>784</v>
      </c>
      <c r="BG9">
        <v>40</v>
      </c>
      <c r="BJ9">
        <v>449</v>
      </c>
      <c r="BK9">
        <f t="shared" si="10"/>
        <v>898</v>
      </c>
      <c r="BL9">
        <v>50</v>
      </c>
    </row>
    <row r="10" spans="1:64" x14ac:dyDescent="0.2">
      <c r="B10">
        <v>9</v>
      </c>
      <c r="C10">
        <v>18</v>
      </c>
      <c r="D10">
        <v>300</v>
      </c>
      <c r="G10">
        <v>32</v>
      </c>
      <c r="H10">
        <f t="shared" si="0"/>
        <v>64</v>
      </c>
      <c r="I10">
        <v>130</v>
      </c>
      <c r="L10">
        <v>76</v>
      </c>
      <c r="M10">
        <f t="shared" si="1"/>
        <v>152</v>
      </c>
      <c r="N10">
        <v>210</v>
      </c>
      <c r="Q10">
        <v>105</v>
      </c>
      <c r="R10">
        <f t="shared" si="2"/>
        <v>210</v>
      </c>
      <c r="S10">
        <v>300</v>
      </c>
      <c r="V10">
        <v>132</v>
      </c>
      <c r="W10">
        <f t="shared" si="3"/>
        <v>264</v>
      </c>
      <c r="X10">
        <v>350</v>
      </c>
      <c r="AA10">
        <v>157</v>
      </c>
      <c r="AB10">
        <f t="shared" si="4"/>
        <v>314</v>
      </c>
      <c r="AC10">
        <v>160</v>
      </c>
      <c r="AF10">
        <v>189</v>
      </c>
      <c r="AG10">
        <f t="shared" si="5"/>
        <v>378</v>
      </c>
      <c r="AH10">
        <v>195</v>
      </c>
      <c r="AK10">
        <v>221</v>
      </c>
      <c r="AL10">
        <f t="shared" si="6"/>
        <v>442</v>
      </c>
      <c r="AM10">
        <v>185</v>
      </c>
      <c r="AP10">
        <v>256</v>
      </c>
      <c r="AQ10">
        <f t="shared" si="7"/>
        <v>512</v>
      </c>
      <c r="AR10">
        <v>145</v>
      </c>
      <c r="AU10">
        <v>294</v>
      </c>
      <c r="AV10">
        <v>588</v>
      </c>
      <c r="AW10">
        <v>75</v>
      </c>
      <c r="AZ10">
        <v>342</v>
      </c>
      <c r="BA10">
        <f t="shared" si="8"/>
        <v>684</v>
      </c>
      <c r="BB10">
        <v>95</v>
      </c>
      <c r="BE10">
        <v>393</v>
      </c>
      <c r="BF10">
        <f t="shared" si="9"/>
        <v>786</v>
      </c>
      <c r="BG10">
        <v>70</v>
      </c>
      <c r="BJ10">
        <v>450</v>
      </c>
      <c r="BK10">
        <f t="shared" si="10"/>
        <v>900</v>
      </c>
      <c r="BL10">
        <v>70</v>
      </c>
    </row>
    <row r="11" spans="1:64" x14ac:dyDescent="0.2">
      <c r="B11">
        <v>10</v>
      </c>
      <c r="C11">
        <v>20</v>
      </c>
      <c r="D11">
        <v>330</v>
      </c>
      <c r="G11">
        <v>33</v>
      </c>
      <c r="H11">
        <f t="shared" si="0"/>
        <v>66</v>
      </c>
      <c r="I11">
        <v>195</v>
      </c>
      <c r="L11">
        <v>77</v>
      </c>
      <c r="M11">
        <f t="shared" si="1"/>
        <v>154</v>
      </c>
      <c r="N11">
        <v>235</v>
      </c>
      <c r="Q11">
        <v>106</v>
      </c>
      <c r="R11">
        <f t="shared" si="2"/>
        <v>212</v>
      </c>
      <c r="S11">
        <v>295</v>
      </c>
      <c r="V11">
        <v>133</v>
      </c>
      <c r="W11">
        <f t="shared" si="3"/>
        <v>266</v>
      </c>
      <c r="X11">
        <v>345</v>
      </c>
      <c r="AA11">
        <v>158</v>
      </c>
      <c r="AB11">
        <f t="shared" si="4"/>
        <v>316</v>
      </c>
      <c r="AC11">
        <v>210</v>
      </c>
      <c r="AF11">
        <v>190</v>
      </c>
      <c r="AG11">
        <f t="shared" si="5"/>
        <v>380</v>
      </c>
      <c r="AH11">
        <v>185</v>
      </c>
      <c r="AK11">
        <v>222</v>
      </c>
      <c r="AL11">
        <f t="shared" si="6"/>
        <v>444</v>
      </c>
      <c r="AM11">
        <v>185</v>
      </c>
      <c r="AP11">
        <v>257</v>
      </c>
      <c r="AQ11">
        <f t="shared" si="7"/>
        <v>514</v>
      </c>
      <c r="AR11">
        <v>150</v>
      </c>
      <c r="AU11">
        <v>295</v>
      </c>
      <c r="AV11">
        <v>590</v>
      </c>
      <c r="AW11">
        <v>120</v>
      </c>
      <c r="AZ11">
        <v>343</v>
      </c>
      <c r="BA11">
        <f t="shared" si="8"/>
        <v>686</v>
      </c>
      <c r="BB11">
        <v>95</v>
      </c>
      <c r="BE11">
        <v>394</v>
      </c>
      <c r="BF11">
        <f t="shared" si="9"/>
        <v>788</v>
      </c>
      <c r="BG11">
        <v>75</v>
      </c>
      <c r="BJ11">
        <v>451</v>
      </c>
      <c r="BK11">
        <f t="shared" si="10"/>
        <v>902</v>
      </c>
      <c r="BL11">
        <v>85</v>
      </c>
    </row>
    <row r="12" spans="1:64" x14ac:dyDescent="0.2">
      <c r="B12">
        <v>11</v>
      </c>
      <c r="C12">
        <v>22</v>
      </c>
      <c r="D12">
        <v>330</v>
      </c>
      <c r="G12">
        <v>34</v>
      </c>
      <c r="H12">
        <f t="shared" si="0"/>
        <v>68</v>
      </c>
      <c r="I12">
        <v>200</v>
      </c>
      <c r="L12">
        <v>78</v>
      </c>
      <c r="M12">
        <f t="shared" si="1"/>
        <v>156</v>
      </c>
      <c r="N12">
        <v>270</v>
      </c>
      <c r="Q12">
        <v>107</v>
      </c>
      <c r="R12">
        <f t="shared" si="2"/>
        <v>214</v>
      </c>
      <c r="S12">
        <v>310</v>
      </c>
      <c r="V12">
        <v>134</v>
      </c>
      <c r="W12">
        <f t="shared" si="3"/>
        <v>268</v>
      </c>
      <c r="X12">
        <v>345</v>
      </c>
      <c r="AA12">
        <v>159</v>
      </c>
      <c r="AB12">
        <f t="shared" si="4"/>
        <v>318</v>
      </c>
      <c r="AC12">
        <v>245</v>
      </c>
      <c r="AF12">
        <v>191</v>
      </c>
      <c r="AG12">
        <f t="shared" si="5"/>
        <v>382</v>
      </c>
      <c r="AH12">
        <v>190</v>
      </c>
      <c r="AK12">
        <v>223</v>
      </c>
      <c r="AL12">
        <f t="shared" si="6"/>
        <v>446</v>
      </c>
      <c r="AM12">
        <v>190</v>
      </c>
      <c r="AP12">
        <v>258</v>
      </c>
      <c r="AQ12">
        <f t="shared" si="7"/>
        <v>516</v>
      </c>
      <c r="AR12">
        <v>160</v>
      </c>
      <c r="AU12">
        <v>296</v>
      </c>
      <c r="AV12">
        <v>592</v>
      </c>
      <c r="AW12">
        <v>130</v>
      </c>
      <c r="AZ12">
        <v>344</v>
      </c>
      <c r="BA12">
        <f t="shared" si="8"/>
        <v>688</v>
      </c>
      <c r="BB12">
        <v>115</v>
      </c>
      <c r="BE12">
        <v>395</v>
      </c>
      <c r="BF12">
        <f t="shared" si="9"/>
        <v>790</v>
      </c>
      <c r="BG12">
        <v>95</v>
      </c>
      <c r="BJ12">
        <v>452</v>
      </c>
      <c r="BK12">
        <f t="shared" si="10"/>
        <v>904</v>
      </c>
      <c r="BL12">
        <v>115</v>
      </c>
    </row>
    <row r="13" spans="1:64" x14ac:dyDescent="0.2">
      <c r="B13">
        <v>12</v>
      </c>
      <c r="C13">
        <v>24</v>
      </c>
      <c r="D13">
        <v>330</v>
      </c>
      <c r="G13">
        <v>35</v>
      </c>
      <c r="H13">
        <f t="shared" si="0"/>
        <v>70</v>
      </c>
      <c r="I13">
        <v>250</v>
      </c>
      <c r="L13">
        <v>79</v>
      </c>
      <c r="M13">
        <f t="shared" si="1"/>
        <v>158</v>
      </c>
      <c r="N13">
        <v>260</v>
      </c>
      <c r="Q13">
        <v>108</v>
      </c>
      <c r="R13">
        <f t="shared" si="2"/>
        <v>216</v>
      </c>
      <c r="S13">
        <v>300</v>
      </c>
      <c r="V13">
        <v>135</v>
      </c>
      <c r="W13">
        <f t="shared" si="3"/>
        <v>270</v>
      </c>
      <c r="X13">
        <v>355</v>
      </c>
      <c r="AA13">
        <v>160</v>
      </c>
      <c r="AB13">
        <f t="shared" si="4"/>
        <v>320</v>
      </c>
      <c r="AC13">
        <v>270</v>
      </c>
      <c r="AF13">
        <v>192</v>
      </c>
      <c r="AG13">
        <f t="shared" si="5"/>
        <v>384</v>
      </c>
      <c r="AH13">
        <v>180</v>
      </c>
      <c r="AK13">
        <v>224</v>
      </c>
      <c r="AL13">
        <f t="shared" si="6"/>
        <v>448</v>
      </c>
      <c r="AM13">
        <v>175</v>
      </c>
      <c r="AP13">
        <v>259</v>
      </c>
      <c r="AQ13">
        <f t="shared" si="7"/>
        <v>518</v>
      </c>
      <c r="AR13">
        <v>155</v>
      </c>
      <c r="AU13">
        <v>297</v>
      </c>
      <c r="AV13">
        <v>594</v>
      </c>
      <c r="AW13">
        <v>140</v>
      </c>
      <c r="AZ13">
        <v>345</v>
      </c>
      <c r="BA13">
        <f t="shared" si="8"/>
        <v>690</v>
      </c>
      <c r="BB13">
        <v>125</v>
      </c>
      <c r="BE13">
        <v>396</v>
      </c>
      <c r="BF13">
        <f t="shared" si="9"/>
        <v>792</v>
      </c>
      <c r="BG13">
        <v>125</v>
      </c>
      <c r="BJ13">
        <v>453</v>
      </c>
      <c r="BK13">
        <f t="shared" si="10"/>
        <v>906</v>
      </c>
      <c r="BL13">
        <v>140</v>
      </c>
    </row>
    <row r="14" spans="1:64" x14ac:dyDescent="0.2">
      <c r="B14">
        <v>13</v>
      </c>
      <c r="C14">
        <v>26</v>
      </c>
      <c r="D14">
        <v>350</v>
      </c>
      <c r="G14">
        <v>36</v>
      </c>
      <c r="H14">
        <f t="shared" si="0"/>
        <v>72</v>
      </c>
      <c r="I14">
        <v>305</v>
      </c>
      <c r="L14">
        <v>80</v>
      </c>
      <c r="M14">
        <f t="shared" si="1"/>
        <v>160</v>
      </c>
      <c r="N14">
        <v>260</v>
      </c>
      <c r="Q14">
        <v>109</v>
      </c>
      <c r="R14">
        <f t="shared" si="2"/>
        <v>218</v>
      </c>
      <c r="S14">
        <v>320</v>
      </c>
      <c r="V14">
        <v>136</v>
      </c>
      <c r="W14">
        <f t="shared" si="3"/>
        <v>272</v>
      </c>
      <c r="X14">
        <v>360</v>
      </c>
      <c r="AA14">
        <v>161</v>
      </c>
      <c r="AB14">
        <f t="shared" si="4"/>
        <v>322</v>
      </c>
      <c r="AC14">
        <v>270</v>
      </c>
      <c r="AF14">
        <v>193</v>
      </c>
      <c r="AG14">
        <f t="shared" si="5"/>
        <v>386</v>
      </c>
      <c r="AH14">
        <v>185</v>
      </c>
      <c r="AK14">
        <v>225</v>
      </c>
      <c r="AL14">
        <f t="shared" si="6"/>
        <v>450</v>
      </c>
      <c r="AM14">
        <v>180</v>
      </c>
      <c r="AP14">
        <v>260</v>
      </c>
      <c r="AQ14">
        <f t="shared" si="7"/>
        <v>520</v>
      </c>
      <c r="AR14">
        <v>155</v>
      </c>
      <c r="AU14">
        <v>298</v>
      </c>
      <c r="AV14">
        <v>596</v>
      </c>
      <c r="AW14">
        <v>145</v>
      </c>
      <c r="AZ14">
        <v>346</v>
      </c>
      <c r="BA14">
        <f t="shared" si="8"/>
        <v>692</v>
      </c>
      <c r="BB14">
        <v>130</v>
      </c>
      <c r="BE14">
        <v>397</v>
      </c>
      <c r="BF14">
        <f t="shared" si="9"/>
        <v>794</v>
      </c>
      <c r="BG14">
        <v>125</v>
      </c>
      <c r="BJ14">
        <v>454</v>
      </c>
      <c r="BK14">
        <f t="shared" si="10"/>
        <v>908</v>
      </c>
      <c r="BL14">
        <v>135</v>
      </c>
    </row>
    <row r="15" spans="1:64" x14ac:dyDescent="0.2">
      <c r="B15">
        <v>14</v>
      </c>
      <c r="C15">
        <v>28</v>
      </c>
      <c r="D15">
        <v>355</v>
      </c>
      <c r="G15">
        <v>37</v>
      </c>
      <c r="H15">
        <f t="shared" si="0"/>
        <v>74</v>
      </c>
      <c r="I15">
        <v>320</v>
      </c>
      <c r="L15">
        <v>81</v>
      </c>
      <c r="M15">
        <f t="shared" si="1"/>
        <v>162</v>
      </c>
      <c r="N15">
        <v>260</v>
      </c>
      <c r="Q15">
        <v>110</v>
      </c>
      <c r="R15">
        <f t="shared" si="2"/>
        <v>220</v>
      </c>
      <c r="S15">
        <v>325</v>
      </c>
      <c r="V15">
        <v>137</v>
      </c>
      <c r="W15">
        <f t="shared" si="3"/>
        <v>274</v>
      </c>
      <c r="X15">
        <v>350</v>
      </c>
      <c r="AA15">
        <v>162</v>
      </c>
      <c r="AB15">
        <f t="shared" si="4"/>
        <v>324</v>
      </c>
      <c r="AC15">
        <v>280</v>
      </c>
      <c r="AF15">
        <v>194</v>
      </c>
      <c r="AG15">
        <f t="shared" si="5"/>
        <v>388</v>
      </c>
      <c r="AH15">
        <v>190</v>
      </c>
      <c r="AK15">
        <v>226</v>
      </c>
      <c r="AL15">
        <f t="shared" si="6"/>
        <v>452</v>
      </c>
      <c r="AM15">
        <v>200</v>
      </c>
      <c r="AP15">
        <v>261</v>
      </c>
      <c r="AQ15">
        <f t="shared" si="7"/>
        <v>522</v>
      </c>
      <c r="AR15">
        <v>165</v>
      </c>
      <c r="AU15">
        <v>299</v>
      </c>
      <c r="AV15">
        <v>598</v>
      </c>
      <c r="AW15">
        <v>150</v>
      </c>
      <c r="AZ15">
        <v>347</v>
      </c>
      <c r="BA15">
        <f t="shared" si="8"/>
        <v>694</v>
      </c>
      <c r="BB15">
        <v>140</v>
      </c>
      <c r="BE15">
        <v>398</v>
      </c>
      <c r="BF15">
        <f t="shared" si="9"/>
        <v>796</v>
      </c>
      <c r="BG15">
        <v>130</v>
      </c>
      <c r="BJ15">
        <v>455</v>
      </c>
      <c r="BK15">
        <f t="shared" si="10"/>
        <v>910</v>
      </c>
      <c r="BL15">
        <v>140</v>
      </c>
    </row>
    <row r="16" spans="1:64" x14ac:dyDescent="0.2">
      <c r="B16">
        <v>15</v>
      </c>
      <c r="C16">
        <v>30</v>
      </c>
      <c r="D16">
        <v>365</v>
      </c>
      <c r="G16">
        <v>38</v>
      </c>
      <c r="H16">
        <f t="shared" si="0"/>
        <v>76</v>
      </c>
      <c r="I16">
        <v>360</v>
      </c>
      <c r="L16">
        <v>82</v>
      </c>
      <c r="M16">
        <f t="shared" si="1"/>
        <v>164</v>
      </c>
      <c r="N16">
        <v>260</v>
      </c>
      <c r="Q16">
        <v>111</v>
      </c>
      <c r="R16">
        <f t="shared" si="2"/>
        <v>222</v>
      </c>
      <c r="S16">
        <v>325</v>
      </c>
      <c r="V16">
        <v>138</v>
      </c>
      <c r="W16">
        <f t="shared" si="3"/>
        <v>276</v>
      </c>
      <c r="X16">
        <v>345</v>
      </c>
      <c r="AA16">
        <v>163</v>
      </c>
      <c r="AB16">
        <f t="shared" si="4"/>
        <v>326</v>
      </c>
      <c r="AC16">
        <v>280</v>
      </c>
      <c r="AF16">
        <v>195</v>
      </c>
      <c r="AG16">
        <f t="shared" si="5"/>
        <v>390</v>
      </c>
      <c r="AH16">
        <v>175</v>
      </c>
      <c r="AK16">
        <v>227</v>
      </c>
      <c r="AL16">
        <f t="shared" si="6"/>
        <v>454</v>
      </c>
      <c r="AM16">
        <v>195</v>
      </c>
      <c r="AP16">
        <v>262</v>
      </c>
      <c r="AQ16">
        <f t="shared" si="7"/>
        <v>524</v>
      </c>
      <c r="AR16">
        <v>160</v>
      </c>
      <c r="AU16">
        <v>300</v>
      </c>
      <c r="AV16">
        <v>600</v>
      </c>
      <c r="AW16">
        <v>160</v>
      </c>
      <c r="AZ16">
        <v>348</v>
      </c>
      <c r="BA16">
        <f t="shared" si="8"/>
        <v>696</v>
      </c>
      <c r="BB16">
        <v>175</v>
      </c>
      <c r="BE16">
        <v>399</v>
      </c>
      <c r="BF16">
        <f t="shared" si="9"/>
        <v>798</v>
      </c>
      <c r="BG16">
        <v>135</v>
      </c>
      <c r="BJ16">
        <v>456</v>
      </c>
      <c r="BK16">
        <f t="shared" si="10"/>
        <v>912</v>
      </c>
      <c r="BL16">
        <v>130</v>
      </c>
    </row>
    <row r="17" spans="1:65" x14ac:dyDescent="0.2">
      <c r="B17">
        <v>16</v>
      </c>
      <c r="C17">
        <v>32</v>
      </c>
      <c r="D17">
        <v>365</v>
      </c>
      <c r="G17">
        <v>39</v>
      </c>
      <c r="H17">
        <f t="shared" si="0"/>
        <v>78</v>
      </c>
      <c r="I17">
        <v>400</v>
      </c>
      <c r="L17">
        <v>83</v>
      </c>
      <c r="M17">
        <f t="shared" si="1"/>
        <v>166</v>
      </c>
      <c r="N17">
        <v>285</v>
      </c>
      <c r="Q17">
        <v>112</v>
      </c>
      <c r="R17">
        <f t="shared" si="2"/>
        <v>224</v>
      </c>
      <c r="S17">
        <v>330</v>
      </c>
      <c r="V17">
        <v>139</v>
      </c>
      <c r="W17">
        <f t="shared" si="3"/>
        <v>278</v>
      </c>
      <c r="X17">
        <v>350</v>
      </c>
      <c r="AA17">
        <v>164</v>
      </c>
      <c r="AB17">
        <f t="shared" si="4"/>
        <v>328</v>
      </c>
      <c r="AC17">
        <v>280</v>
      </c>
      <c r="AF17">
        <v>196</v>
      </c>
      <c r="AG17">
        <f t="shared" si="5"/>
        <v>392</v>
      </c>
      <c r="AH17">
        <v>185</v>
      </c>
      <c r="AK17">
        <v>228</v>
      </c>
      <c r="AL17">
        <f t="shared" si="6"/>
        <v>456</v>
      </c>
      <c r="AM17">
        <v>190</v>
      </c>
      <c r="AP17">
        <v>263</v>
      </c>
      <c r="AQ17">
        <f t="shared" si="7"/>
        <v>526</v>
      </c>
      <c r="AR17">
        <v>160</v>
      </c>
      <c r="AU17">
        <v>301</v>
      </c>
      <c r="AV17">
        <v>602</v>
      </c>
      <c r="AW17">
        <v>150</v>
      </c>
      <c r="AZ17">
        <v>349</v>
      </c>
      <c r="BA17">
        <f t="shared" si="8"/>
        <v>698</v>
      </c>
      <c r="BB17">
        <v>175</v>
      </c>
      <c r="BE17">
        <v>400</v>
      </c>
      <c r="BF17">
        <f t="shared" si="9"/>
        <v>800</v>
      </c>
      <c r="BG17">
        <v>135</v>
      </c>
      <c r="BJ17">
        <v>457</v>
      </c>
      <c r="BK17">
        <f t="shared" si="10"/>
        <v>914</v>
      </c>
      <c r="BL17">
        <v>150</v>
      </c>
    </row>
    <row r="18" spans="1:65" x14ac:dyDescent="0.2">
      <c r="B18">
        <v>17</v>
      </c>
      <c r="C18">
        <v>34</v>
      </c>
      <c r="D18">
        <v>370</v>
      </c>
      <c r="G18">
        <v>40</v>
      </c>
      <c r="H18">
        <f t="shared" si="0"/>
        <v>80</v>
      </c>
      <c r="I18">
        <v>435</v>
      </c>
      <c r="L18">
        <v>84</v>
      </c>
      <c r="M18">
        <f t="shared" si="1"/>
        <v>168</v>
      </c>
      <c r="N18">
        <v>285</v>
      </c>
      <c r="Q18">
        <v>113</v>
      </c>
      <c r="R18">
        <f t="shared" si="2"/>
        <v>226</v>
      </c>
      <c r="S18">
        <v>340</v>
      </c>
      <c r="V18">
        <v>140</v>
      </c>
      <c r="W18">
        <f t="shared" si="3"/>
        <v>280</v>
      </c>
      <c r="X18">
        <v>335</v>
      </c>
      <c r="AA18">
        <v>165</v>
      </c>
      <c r="AB18">
        <f t="shared" si="4"/>
        <v>330</v>
      </c>
      <c r="AC18">
        <v>270</v>
      </c>
      <c r="AF18">
        <v>197</v>
      </c>
      <c r="AG18">
        <f t="shared" si="5"/>
        <v>394</v>
      </c>
      <c r="AH18">
        <v>165</v>
      </c>
      <c r="AK18">
        <v>229</v>
      </c>
      <c r="AL18">
        <f t="shared" si="6"/>
        <v>458</v>
      </c>
      <c r="AM18">
        <v>190</v>
      </c>
      <c r="AP18">
        <v>264</v>
      </c>
      <c r="AQ18">
        <f t="shared" si="7"/>
        <v>528</v>
      </c>
      <c r="AR18">
        <v>160</v>
      </c>
      <c r="AU18">
        <v>302</v>
      </c>
      <c r="AV18">
        <v>604</v>
      </c>
      <c r="AW18">
        <v>165</v>
      </c>
      <c r="AZ18">
        <v>350</v>
      </c>
      <c r="BA18">
        <f t="shared" si="8"/>
        <v>700</v>
      </c>
      <c r="BB18">
        <v>175</v>
      </c>
      <c r="BE18">
        <v>401</v>
      </c>
      <c r="BF18">
        <f t="shared" si="9"/>
        <v>802</v>
      </c>
      <c r="BG18">
        <v>145</v>
      </c>
      <c r="BJ18">
        <v>458</v>
      </c>
      <c r="BK18">
        <f t="shared" si="10"/>
        <v>916</v>
      </c>
      <c r="BL18">
        <v>150</v>
      </c>
    </row>
    <row r="19" spans="1:65" x14ac:dyDescent="0.2">
      <c r="B19">
        <v>18</v>
      </c>
      <c r="C19">
        <v>36</v>
      </c>
      <c r="D19">
        <v>380</v>
      </c>
      <c r="G19">
        <v>41</v>
      </c>
      <c r="H19">
        <f t="shared" si="0"/>
        <v>82</v>
      </c>
      <c r="I19">
        <v>440</v>
      </c>
      <c r="L19">
        <v>85</v>
      </c>
      <c r="M19">
        <f t="shared" si="1"/>
        <v>170</v>
      </c>
      <c r="N19">
        <v>285</v>
      </c>
      <c r="Q19">
        <v>114</v>
      </c>
      <c r="R19">
        <f t="shared" si="2"/>
        <v>228</v>
      </c>
      <c r="S19">
        <v>330</v>
      </c>
      <c r="V19">
        <v>141</v>
      </c>
      <c r="W19">
        <f t="shared" si="3"/>
        <v>282</v>
      </c>
      <c r="X19">
        <v>340</v>
      </c>
      <c r="AA19">
        <v>166</v>
      </c>
      <c r="AB19">
        <f t="shared" si="4"/>
        <v>332</v>
      </c>
      <c r="AC19">
        <v>275</v>
      </c>
      <c r="AF19">
        <v>198</v>
      </c>
      <c r="AG19">
        <f t="shared" si="5"/>
        <v>396</v>
      </c>
      <c r="AH19">
        <v>165</v>
      </c>
      <c r="AK19">
        <v>230</v>
      </c>
      <c r="AL19">
        <f t="shared" si="6"/>
        <v>460</v>
      </c>
      <c r="AM19">
        <v>195</v>
      </c>
      <c r="AP19">
        <v>265</v>
      </c>
      <c r="AQ19">
        <f t="shared" si="7"/>
        <v>530</v>
      </c>
      <c r="AR19">
        <v>165</v>
      </c>
      <c r="AU19">
        <v>303</v>
      </c>
      <c r="AV19">
        <v>606</v>
      </c>
      <c r="AW19">
        <v>165</v>
      </c>
      <c r="AZ19">
        <v>351</v>
      </c>
      <c r="BA19">
        <f t="shared" si="8"/>
        <v>702</v>
      </c>
      <c r="BB19">
        <v>175</v>
      </c>
      <c r="BE19">
        <v>402</v>
      </c>
      <c r="BF19">
        <f t="shared" si="9"/>
        <v>804</v>
      </c>
      <c r="BG19">
        <v>155</v>
      </c>
      <c r="BJ19">
        <v>459</v>
      </c>
      <c r="BK19">
        <f t="shared" si="10"/>
        <v>918</v>
      </c>
      <c r="BL19">
        <v>150</v>
      </c>
    </row>
    <row r="20" spans="1:65" x14ac:dyDescent="0.2">
      <c r="B20">
        <v>19</v>
      </c>
      <c r="C20">
        <v>38</v>
      </c>
      <c r="D20">
        <v>370</v>
      </c>
      <c r="G20">
        <v>42</v>
      </c>
      <c r="H20">
        <f t="shared" si="0"/>
        <v>84</v>
      </c>
      <c r="I20">
        <v>460</v>
      </c>
      <c r="L20">
        <v>86</v>
      </c>
      <c r="M20">
        <f t="shared" si="1"/>
        <v>172</v>
      </c>
      <c r="N20">
        <v>285</v>
      </c>
      <c r="Q20">
        <v>115</v>
      </c>
      <c r="R20">
        <f t="shared" si="2"/>
        <v>230</v>
      </c>
      <c r="S20">
        <v>335</v>
      </c>
      <c r="V20">
        <v>142</v>
      </c>
      <c r="W20">
        <f t="shared" si="3"/>
        <v>284</v>
      </c>
      <c r="X20">
        <v>340</v>
      </c>
      <c r="AA20">
        <v>167</v>
      </c>
      <c r="AB20">
        <f t="shared" si="4"/>
        <v>334</v>
      </c>
      <c r="AC20">
        <v>280</v>
      </c>
      <c r="AF20">
        <v>199</v>
      </c>
      <c r="AG20">
        <f t="shared" si="5"/>
        <v>398</v>
      </c>
      <c r="AH20">
        <v>170</v>
      </c>
      <c r="AK20">
        <v>231</v>
      </c>
      <c r="AL20">
        <f t="shared" si="6"/>
        <v>462</v>
      </c>
      <c r="AM20">
        <v>185</v>
      </c>
      <c r="AP20">
        <v>266</v>
      </c>
      <c r="AQ20">
        <f t="shared" si="7"/>
        <v>532</v>
      </c>
      <c r="AR20">
        <v>170</v>
      </c>
      <c r="AU20">
        <v>304</v>
      </c>
      <c r="AV20">
        <v>608</v>
      </c>
      <c r="AW20">
        <v>160</v>
      </c>
      <c r="AZ20">
        <v>352</v>
      </c>
      <c r="BA20">
        <f t="shared" si="8"/>
        <v>704</v>
      </c>
      <c r="BB20">
        <v>175</v>
      </c>
      <c r="BE20">
        <v>403</v>
      </c>
      <c r="BF20">
        <f t="shared" si="9"/>
        <v>806</v>
      </c>
      <c r="BG20">
        <v>150</v>
      </c>
      <c r="BJ20">
        <v>460</v>
      </c>
      <c r="BK20">
        <f t="shared" si="10"/>
        <v>920</v>
      </c>
      <c r="BL20">
        <v>160</v>
      </c>
    </row>
    <row r="21" spans="1:65" x14ac:dyDescent="0.2">
      <c r="A21" t="s">
        <v>32</v>
      </c>
      <c r="B21">
        <v>20</v>
      </c>
      <c r="C21">
        <v>40</v>
      </c>
      <c r="D21">
        <v>0</v>
      </c>
      <c r="E21">
        <f>MAX(D2:D24)</f>
        <v>380</v>
      </c>
      <c r="G21">
        <v>43</v>
      </c>
      <c r="H21">
        <f t="shared" si="0"/>
        <v>86</v>
      </c>
      <c r="I21">
        <v>455</v>
      </c>
      <c r="J21">
        <f>MAX(I2:I45)</f>
        <v>670</v>
      </c>
      <c r="L21">
        <v>87</v>
      </c>
      <c r="M21">
        <f t="shared" si="1"/>
        <v>174</v>
      </c>
      <c r="N21">
        <v>305</v>
      </c>
      <c r="O21">
        <f>MAX(N2:N30)</f>
        <v>320</v>
      </c>
      <c r="Q21">
        <v>116</v>
      </c>
      <c r="R21">
        <f t="shared" si="2"/>
        <v>232</v>
      </c>
      <c r="S21">
        <v>350</v>
      </c>
      <c r="T21">
        <f>MAX(S2:S28)</f>
        <v>350</v>
      </c>
      <c r="V21">
        <v>143</v>
      </c>
      <c r="W21">
        <f t="shared" si="3"/>
        <v>286</v>
      </c>
      <c r="X21">
        <v>330</v>
      </c>
      <c r="Y21">
        <f>MAX(X2:X26)</f>
        <v>360</v>
      </c>
      <c r="AA21">
        <v>168</v>
      </c>
      <c r="AB21">
        <f t="shared" si="4"/>
        <v>336</v>
      </c>
      <c r="AC21">
        <v>270</v>
      </c>
      <c r="AD21">
        <f>MAX(AC2:AC33)</f>
        <v>285</v>
      </c>
      <c r="AF21">
        <v>200</v>
      </c>
      <c r="AG21">
        <f t="shared" si="5"/>
        <v>400</v>
      </c>
      <c r="AH21">
        <v>170</v>
      </c>
      <c r="AI21">
        <f>MAX(AH2:AH33)</f>
        <v>195</v>
      </c>
      <c r="AK21">
        <v>232</v>
      </c>
      <c r="AL21">
        <f t="shared" si="6"/>
        <v>464</v>
      </c>
      <c r="AM21">
        <v>195</v>
      </c>
      <c r="AN21">
        <f>MAX(AM2:AM28)</f>
        <v>200</v>
      </c>
      <c r="AP21">
        <v>267</v>
      </c>
      <c r="AQ21">
        <f t="shared" si="7"/>
        <v>534</v>
      </c>
      <c r="AR21">
        <v>170</v>
      </c>
      <c r="AS21">
        <f>MAX(AR2:AR35)</f>
        <v>190</v>
      </c>
      <c r="AU21">
        <v>305</v>
      </c>
      <c r="AV21">
        <v>610</v>
      </c>
      <c r="AW21">
        <v>165</v>
      </c>
      <c r="AX21">
        <f>MAX(AW2:AW41)</f>
        <v>185</v>
      </c>
      <c r="AZ21">
        <v>353</v>
      </c>
      <c r="BA21">
        <f t="shared" si="8"/>
        <v>706</v>
      </c>
      <c r="BB21">
        <v>175</v>
      </c>
      <c r="BC21">
        <f>MAX(BB2:BB41)</f>
        <v>190</v>
      </c>
      <c r="BE21">
        <v>404</v>
      </c>
      <c r="BF21">
        <f t="shared" si="9"/>
        <v>808</v>
      </c>
      <c r="BG21">
        <v>155</v>
      </c>
      <c r="BH21">
        <f>MAX(BG2:BG48)</f>
        <v>185</v>
      </c>
      <c r="BJ21">
        <v>461</v>
      </c>
      <c r="BK21">
        <f t="shared" si="10"/>
        <v>922</v>
      </c>
      <c r="BL21">
        <v>160</v>
      </c>
      <c r="BM21">
        <f>MAX(BL2:BL55)</f>
        <v>175</v>
      </c>
    </row>
    <row r="22" spans="1:65" x14ac:dyDescent="0.2">
      <c r="B22">
        <v>21</v>
      </c>
      <c r="C22">
        <v>42</v>
      </c>
      <c r="D22">
        <v>0</v>
      </c>
      <c r="G22">
        <v>44</v>
      </c>
      <c r="H22">
        <f t="shared" si="0"/>
        <v>88</v>
      </c>
      <c r="I22">
        <v>490</v>
      </c>
      <c r="L22">
        <v>88</v>
      </c>
      <c r="M22">
        <f t="shared" si="1"/>
        <v>176</v>
      </c>
      <c r="N22">
        <v>300</v>
      </c>
      <c r="Q22">
        <v>117</v>
      </c>
      <c r="R22">
        <f t="shared" si="2"/>
        <v>234</v>
      </c>
      <c r="S22">
        <v>330</v>
      </c>
      <c r="U22" t="s">
        <v>37</v>
      </c>
      <c r="V22">
        <v>144</v>
      </c>
      <c r="W22">
        <f t="shared" si="3"/>
        <v>288</v>
      </c>
      <c r="X22">
        <v>0</v>
      </c>
      <c r="AA22">
        <v>169</v>
      </c>
      <c r="AB22">
        <f t="shared" si="4"/>
        <v>338</v>
      </c>
      <c r="AC22">
        <v>285</v>
      </c>
      <c r="AF22">
        <v>201</v>
      </c>
      <c r="AG22">
        <f t="shared" si="5"/>
        <v>402</v>
      </c>
      <c r="AH22">
        <v>160</v>
      </c>
      <c r="AK22">
        <v>233</v>
      </c>
      <c r="AL22">
        <f t="shared" si="6"/>
        <v>466</v>
      </c>
      <c r="AM22">
        <v>180</v>
      </c>
      <c r="AP22">
        <v>268</v>
      </c>
      <c r="AQ22">
        <f t="shared" si="7"/>
        <v>536</v>
      </c>
      <c r="AR22">
        <v>170</v>
      </c>
      <c r="AU22">
        <v>306</v>
      </c>
      <c r="AV22">
        <v>612</v>
      </c>
      <c r="AW22">
        <v>165</v>
      </c>
      <c r="AZ22">
        <v>354</v>
      </c>
      <c r="BA22">
        <f t="shared" si="8"/>
        <v>708</v>
      </c>
      <c r="BB22">
        <v>175</v>
      </c>
      <c r="BE22">
        <v>405</v>
      </c>
      <c r="BF22">
        <f t="shared" si="9"/>
        <v>810</v>
      </c>
      <c r="BG22">
        <v>160</v>
      </c>
      <c r="BJ22">
        <v>462</v>
      </c>
      <c r="BK22">
        <f t="shared" si="10"/>
        <v>924</v>
      </c>
      <c r="BL22">
        <v>160</v>
      </c>
    </row>
    <row r="23" spans="1:65" x14ac:dyDescent="0.2">
      <c r="B23">
        <v>22</v>
      </c>
      <c r="C23">
        <v>44</v>
      </c>
      <c r="D23">
        <v>0</v>
      </c>
      <c r="G23">
        <v>45</v>
      </c>
      <c r="H23">
        <f t="shared" si="0"/>
        <v>90</v>
      </c>
      <c r="I23">
        <v>490</v>
      </c>
      <c r="L23">
        <v>89</v>
      </c>
      <c r="M23">
        <f t="shared" si="1"/>
        <v>178</v>
      </c>
      <c r="N23">
        <v>305</v>
      </c>
      <c r="P23" t="s">
        <v>37</v>
      </c>
      <c r="Q23">
        <v>118</v>
      </c>
      <c r="R23">
        <f t="shared" si="2"/>
        <v>236</v>
      </c>
      <c r="S23">
        <v>300</v>
      </c>
      <c r="V23">
        <v>145</v>
      </c>
      <c r="W23">
        <f t="shared" si="3"/>
        <v>290</v>
      </c>
      <c r="X23">
        <v>0</v>
      </c>
      <c r="AA23">
        <v>170</v>
      </c>
      <c r="AB23">
        <f t="shared" si="4"/>
        <v>340</v>
      </c>
      <c r="AC23">
        <v>275</v>
      </c>
      <c r="AF23">
        <v>202</v>
      </c>
      <c r="AG23">
        <f t="shared" si="5"/>
        <v>404</v>
      </c>
      <c r="AH23">
        <v>160</v>
      </c>
      <c r="AK23">
        <v>234</v>
      </c>
      <c r="AL23">
        <f t="shared" si="6"/>
        <v>468</v>
      </c>
      <c r="AM23">
        <v>190</v>
      </c>
      <c r="AP23">
        <v>269</v>
      </c>
      <c r="AQ23">
        <f t="shared" si="7"/>
        <v>538</v>
      </c>
      <c r="AR23">
        <v>175</v>
      </c>
      <c r="AU23">
        <v>307</v>
      </c>
      <c r="AV23">
        <v>614</v>
      </c>
      <c r="AW23">
        <v>165</v>
      </c>
      <c r="AZ23">
        <v>355</v>
      </c>
      <c r="BA23">
        <f t="shared" si="8"/>
        <v>710</v>
      </c>
      <c r="BB23">
        <v>180</v>
      </c>
      <c r="BE23">
        <v>406</v>
      </c>
      <c r="BF23">
        <f t="shared" si="9"/>
        <v>812</v>
      </c>
      <c r="BG23">
        <v>160</v>
      </c>
      <c r="BJ23">
        <v>463</v>
      </c>
      <c r="BK23">
        <f t="shared" si="10"/>
        <v>926</v>
      </c>
      <c r="BL23">
        <v>150</v>
      </c>
    </row>
    <row r="24" spans="1:65" x14ac:dyDescent="0.2">
      <c r="B24">
        <v>23</v>
      </c>
      <c r="C24">
        <v>46</v>
      </c>
      <c r="D24">
        <v>0</v>
      </c>
      <c r="G24">
        <v>46</v>
      </c>
      <c r="H24">
        <f t="shared" si="0"/>
        <v>92</v>
      </c>
      <c r="I24">
        <v>500</v>
      </c>
      <c r="L24">
        <v>90</v>
      </c>
      <c r="M24">
        <f t="shared" si="1"/>
        <v>180</v>
      </c>
      <c r="N24">
        <v>306</v>
      </c>
      <c r="Q24">
        <v>119</v>
      </c>
      <c r="R24">
        <f t="shared" si="2"/>
        <v>238</v>
      </c>
      <c r="S24">
        <v>0</v>
      </c>
      <c r="V24">
        <v>146</v>
      </c>
      <c r="W24">
        <f t="shared" si="3"/>
        <v>292</v>
      </c>
      <c r="X24">
        <v>0</v>
      </c>
      <c r="AA24">
        <v>171</v>
      </c>
      <c r="AB24">
        <f t="shared" si="4"/>
        <v>342</v>
      </c>
      <c r="AC24">
        <v>275</v>
      </c>
      <c r="AF24">
        <v>203</v>
      </c>
      <c r="AG24">
        <f t="shared" si="5"/>
        <v>406</v>
      </c>
      <c r="AH24">
        <v>155</v>
      </c>
      <c r="AK24">
        <v>235</v>
      </c>
      <c r="AL24">
        <f t="shared" si="6"/>
        <v>470</v>
      </c>
      <c r="AM24">
        <v>180</v>
      </c>
      <c r="AP24">
        <v>270</v>
      </c>
      <c r="AQ24">
        <f t="shared" si="7"/>
        <v>540</v>
      </c>
      <c r="AR24">
        <v>165</v>
      </c>
      <c r="AU24">
        <v>308</v>
      </c>
      <c r="AV24">
        <v>616</v>
      </c>
      <c r="AW24">
        <v>165</v>
      </c>
      <c r="AZ24">
        <v>356</v>
      </c>
      <c r="BA24">
        <f t="shared" si="8"/>
        <v>712</v>
      </c>
      <c r="BB24">
        <v>175</v>
      </c>
      <c r="BE24">
        <v>407</v>
      </c>
      <c r="BF24">
        <f t="shared" si="9"/>
        <v>814</v>
      </c>
      <c r="BG24">
        <v>160</v>
      </c>
      <c r="BJ24">
        <v>464</v>
      </c>
      <c r="BK24">
        <f t="shared" si="10"/>
        <v>928</v>
      </c>
      <c r="BL24">
        <v>160</v>
      </c>
    </row>
    <row r="25" spans="1:65" x14ac:dyDescent="0.2">
      <c r="G25">
        <v>47</v>
      </c>
      <c r="H25">
        <f t="shared" si="0"/>
        <v>94</v>
      </c>
      <c r="I25">
        <v>520</v>
      </c>
      <c r="L25">
        <v>91</v>
      </c>
      <c r="M25">
        <f t="shared" si="1"/>
        <v>182</v>
      </c>
      <c r="N25">
        <v>320</v>
      </c>
      <c r="Q25">
        <v>120</v>
      </c>
      <c r="R25">
        <f t="shared" si="2"/>
        <v>240</v>
      </c>
      <c r="S25">
        <v>0</v>
      </c>
      <c r="V25">
        <v>147</v>
      </c>
      <c r="W25">
        <f t="shared" si="3"/>
        <v>294</v>
      </c>
      <c r="X25">
        <v>0</v>
      </c>
      <c r="AA25">
        <v>172</v>
      </c>
      <c r="AB25">
        <f t="shared" si="4"/>
        <v>344</v>
      </c>
      <c r="AC25">
        <v>270</v>
      </c>
      <c r="AF25">
        <v>204</v>
      </c>
      <c r="AG25">
        <f t="shared" si="5"/>
        <v>408</v>
      </c>
      <c r="AH25">
        <v>160</v>
      </c>
      <c r="AK25">
        <v>236</v>
      </c>
      <c r="AL25">
        <f t="shared" si="6"/>
        <v>472</v>
      </c>
      <c r="AM25">
        <v>175</v>
      </c>
      <c r="AP25">
        <v>271</v>
      </c>
      <c r="AQ25">
        <f t="shared" si="7"/>
        <v>542</v>
      </c>
      <c r="AR25">
        <v>170</v>
      </c>
      <c r="AU25">
        <v>309</v>
      </c>
      <c r="AV25">
        <v>618</v>
      </c>
      <c r="AW25">
        <v>170</v>
      </c>
      <c r="AZ25">
        <v>357</v>
      </c>
      <c r="BA25">
        <f t="shared" si="8"/>
        <v>714</v>
      </c>
      <c r="BB25">
        <v>175</v>
      </c>
      <c r="BE25">
        <v>408</v>
      </c>
      <c r="BF25">
        <f t="shared" si="9"/>
        <v>816</v>
      </c>
      <c r="BG25">
        <v>155</v>
      </c>
      <c r="BJ25">
        <v>465</v>
      </c>
      <c r="BK25">
        <f t="shared" si="10"/>
        <v>930</v>
      </c>
      <c r="BL25">
        <v>165</v>
      </c>
    </row>
    <row r="26" spans="1:65" x14ac:dyDescent="0.2">
      <c r="G26">
        <v>48</v>
      </c>
      <c r="H26">
        <f t="shared" si="0"/>
        <v>96</v>
      </c>
      <c r="I26">
        <v>520</v>
      </c>
      <c r="K26" t="s">
        <v>37</v>
      </c>
      <c r="L26">
        <v>92</v>
      </c>
      <c r="M26">
        <f t="shared" si="1"/>
        <v>184</v>
      </c>
      <c r="N26">
        <v>290</v>
      </c>
      <c r="Q26">
        <v>121</v>
      </c>
      <c r="R26">
        <f t="shared" si="2"/>
        <v>242</v>
      </c>
      <c r="S26">
        <v>0</v>
      </c>
      <c r="V26">
        <v>148</v>
      </c>
      <c r="W26">
        <f t="shared" si="3"/>
        <v>296</v>
      </c>
      <c r="X26">
        <v>0</v>
      </c>
      <c r="AA26">
        <v>173</v>
      </c>
      <c r="AB26">
        <f t="shared" si="4"/>
        <v>346</v>
      </c>
      <c r="AC26">
        <v>275</v>
      </c>
      <c r="AE26" t="s">
        <v>47</v>
      </c>
      <c r="AF26">
        <v>205</v>
      </c>
      <c r="AG26">
        <f t="shared" si="5"/>
        <v>410</v>
      </c>
      <c r="AH26">
        <v>135</v>
      </c>
      <c r="AK26">
        <v>237</v>
      </c>
      <c r="AL26">
        <f t="shared" si="6"/>
        <v>474</v>
      </c>
      <c r="AM26">
        <v>170</v>
      </c>
      <c r="AP26">
        <v>272</v>
      </c>
      <c r="AQ26">
        <f t="shared" si="7"/>
        <v>544</v>
      </c>
      <c r="AR26">
        <v>185</v>
      </c>
      <c r="AU26">
        <v>310</v>
      </c>
      <c r="AV26">
        <v>620</v>
      </c>
      <c r="AW26">
        <v>170</v>
      </c>
      <c r="AZ26">
        <v>358</v>
      </c>
      <c r="BA26">
        <f t="shared" si="8"/>
        <v>716</v>
      </c>
      <c r="BB26">
        <v>170</v>
      </c>
      <c r="BE26">
        <v>409</v>
      </c>
      <c r="BF26">
        <f t="shared" si="9"/>
        <v>818</v>
      </c>
      <c r="BG26">
        <v>160</v>
      </c>
      <c r="BJ26">
        <v>466</v>
      </c>
      <c r="BK26">
        <f t="shared" si="10"/>
        <v>932</v>
      </c>
      <c r="BL26">
        <v>155</v>
      </c>
    </row>
    <row r="27" spans="1:65" x14ac:dyDescent="0.2">
      <c r="G27">
        <v>49</v>
      </c>
      <c r="H27">
        <f t="shared" si="0"/>
        <v>98</v>
      </c>
      <c r="I27">
        <v>540</v>
      </c>
      <c r="L27">
        <v>93</v>
      </c>
      <c r="M27">
        <f t="shared" si="1"/>
        <v>186</v>
      </c>
      <c r="N27">
        <v>0</v>
      </c>
      <c r="Q27">
        <v>122</v>
      </c>
      <c r="R27">
        <f t="shared" si="2"/>
        <v>244</v>
      </c>
      <c r="S27">
        <v>0</v>
      </c>
      <c r="Z27" t="s">
        <v>37</v>
      </c>
      <c r="AA27">
        <v>174</v>
      </c>
      <c r="AB27">
        <f t="shared" si="4"/>
        <v>348</v>
      </c>
      <c r="AC27">
        <v>0</v>
      </c>
      <c r="AF27">
        <v>206</v>
      </c>
      <c r="AG27">
        <f t="shared" si="5"/>
        <v>412</v>
      </c>
      <c r="AH27">
        <v>0</v>
      </c>
      <c r="AK27">
        <v>238</v>
      </c>
      <c r="AL27">
        <f t="shared" si="6"/>
        <v>476</v>
      </c>
      <c r="AM27">
        <v>180</v>
      </c>
      <c r="AP27">
        <v>273</v>
      </c>
      <c r="AQ27">
        <f t="shared" si="7"/>
        <v>546</v>
      </c>
      <c r="AR27">
        <v>180</v>
      </c>
      <c r="AU27">
        <v>311</v>
      </c>
      <c r="AV27">
        <v>622</v>
      </c>
      <c r="AW27">
        <v>160</v>
      </c>
      <c r="AZ27">
        <v>359</v>
      </c>
      <c r="BA27">
        <f t="shared" si="8"/>
        <v>718</v>
      </c>
      <c r="BB27">
        <v>180</v>
      </c>
      <c r="BE27">
        <v>410</v>
      </c>
      <c r="BF27">
        <f t="shared" si="9"/>
        <v>820</v>
      </c>
      <c r="BG27">
        <v>165</v>
      </c>
      <c r="BJ27">
        <v>467</v>
      </c>
      <c r="BK27">
        <f t="shared" si="10"/>
        <v>934</v>
      </c>
      <c r="BL27">
        <v>160</v>
      </c>
    </row>
    <row r="28" spans="1:65" x14ac:dyDescent="0.2">
      <c r="G28">
        <v>50</v>
      </c>
      <c r="H28">
        <f t="shared" si="0"/>
        <v>100</v>
      </c>
      <c r="I28">
        <v>540</v>
      </c>
      <c r="L28">
        <v>94</v>
      </c>
      <c r="M28">
        <f t="shared" si="1"/>
        <v>188</v>
      </c>
      <c r="N28">
        <v>0</v>
      </c>
      <c r="Q28">
        <v>123</v>
      </c>
      <c r="R28">
        <f t="shared" si="2"/>
        <v>246</v>
      </c>
      <c r="S28">
        <v>0</v>
      </c>
      <c r="AA28">
        <v>175</v>
      </c>
      <c r="AB28">
        <f t="shared" si="4"/>
        <v>350</v>
      </c>
      <c r="AC28">
        <v>0</v>
      </c>
      <c r="AF28">
        <v>207</v>
      </c>
      <c r="AG28">
        <f t="shared" si="5"/>
        <v>414</v>
      </c>
      <c r="AH28">
        <v>0</v>
      </c>
      <c r="AJ28" t="s">
        <v>37</v>
      </c>
      <c r="AK28">
        <v>239</v>
      </c>
      <c r="AL28">
        <f t="shared" si="6"/>
        <v>478</v>
      </c>
      <c r="AM28">
        <v>0</v>
      </c>
      <c r="AP28">
        <v>274</v>
      </c>
      <c r="AQ28">
        <f t="shared" si="7"/>
        <v>548</v>
      </c>
      <c r="AR28">
        <v>175</v>
      </c>
      <c r="AU28">
        <v>312</v>
      </c>
      <c r="AV28">
        <v>624</v>
      </c>
      <c r="AW28">
        <v>165</v>
      </c>
      <c r="AZ28">
        <v>360</v>
      </c>
      <c r="BA28">
        <f t="shared" si="8"/>
        <v>720</v>
      </c>
      <c r="BB28">
        <v>180</v>
      </c>
      <c r="BE28">
        <v>411</v>
      </c>
      <c r="BF28">
        <f t="shared" si="9"/>
        <v>822</v>
      </c>
      <c r="BG28">
        <v>160</v>
      </c>
      <c r="BJ28">
        <v>468</v>
      </c>
      <c r="BK28">
        <f t="shared" si="10"/>
        <v>936</v>
      </c>
      <c r="BL28">
        <v>155</v>
      </c>
    </row>
    <row r="29" spans="1:65" x14ac:dyDescent="0.2">
      <c r="G29">
        <v>51</v>
      </c>
      <c r="H29">
        <f t="shared" si="0"/>
        <v>102</v>
      </c>
      <c r="I29">
        <v>550</v>
      </c>
      <c r="L29">
        <v>95</v>
      </c>
      <c r="M29">
        <f t="shared" si="1"/>
        <v>190</v>
      </c>
      <c r="N29">
        <v>0</v>
      </c>
      <c r="AA29">
        <v>176</v>
      </c>
      <c r="AB29">
        <f t="shared" si="4"/>
        <v>352</v>
      </c>
      <c r="AC29">
        <v>0</v>
      </c>
      <c r="AF29">
        <v>208</v>
      </c>
      <c r="AG29">
        <f t="shared" si="5"/>
        <v>416</v>
      </c>
      <c r="AH29">
        <v>0</v>
      </c>
      <c r="AK29">
        <v>240</v>
      </c>
      <c r="AL29">
        <f t="shared" si="6"/>
        <v>480</v>
      </c>
      <c r="AM29">
        <v>0</v>
      </c>
      <c r="AP29">
        <v>275</v>
      </c>
      <c r="AQ29">
        <f t="shared" si="7"/>
        <v>550</v>
      </c>
      <c r="AR29">
        <v>185</v>
      </c>
      <c r="AU29">
        <v>313</v>
      </c>
      <c r="AV29">
        <v>626</v>
      </c>
      <c r="AW29">
        <v>160</v>
      </c>
      <c r="AZ29">
        <v>361</v>
      </c>
      <c r="BA29">
        <f t="shared" si="8"/>
        <v>722</v>
      </c>
      <c r="BB29">
        <v>175</v>
      </c>
      <c r="BE29">
        <v>412</v>
      </c>
      <c r="BF29">
        <f t="shared" si="9"/>
        <v>824</v>
      </c>
      <c r="BG29">
        <v>160</v>
      </c>
      <c r="BJ29">
        <v>469</v>
      </c>
      <c r="BK29">
        <f t="shared" si="10"/>
        <v>938</v>
      </c>
      <c r="BL29">
        <v>155</v>
      </c>
    </row>
    <row r="30" spans="1:65" x14ac:dyDescent="0.2">
      <c r="G30">
        <v>52</v>
      </c>
      <c r="H30">
        <f t="shared" si="0"/>
        <v>104</v>
      </c>
      <c r="I30">
        <v>565</v>
      </c>
      <c r="L30">
        <v>96</v>
      </c>
      <c r="M30">
        <f t="shared" si="1"/>
        <v>192</v>
      </c>
      <c r="N30">
        <v>0</v>
      </c>
      <c r="AA30">
        <v>177</v>
      </c>
      <c r="AB30">
        <f t="shared" si="4"/>
        <v>354</v>
      </c>
      <c r="AC30">
        <v>0</v>
      </c>
      <c r="AF30">
        <v>209</v>
      </c>
      <c r="AG30">
        <f t="shared" si="5"/>
        <v>418</v>
      </c>
      <c r="AH30">
        <v>0</v>
      </c>
      <c r="AK30">
        <v>241</v>
      </c>
      <c r="AL30">
        <f t="shared" si="6"/>
        <v>482</v>
      </c>
      <c r="AM30">
        <v>0</v>
      </c>
      <c r="AP30">
        <v>276</v>
      </c>
      <c r="AQ30">
        <f t="shared" si="7"/>
        <v>552</v>
      </c>
      <c r="AR30">
        <v>180</v>
      </c>
      <c r="AU30">
        <v>314</v>
      </c>
      <c r="AV30">
        <v>628</v>
      </c>
      <c r="AW30">
        <v>165</v>
      </c>
      <c r="AZ30">
        <v>362</v>
      </c>
      <c r="BA30">
        <f t="shared" si="8"/>
        <v>724</v>
      </c>
      <c r="BB30">
        <v>170</v>
      </c>
      <c r="BE30">
        <v>413</v>
      </c>
      <c r="BF30">
        <f t="shared" si="9"/>
        <v>826</v>
      </c>
      <c r="BG30">
        <v>160</v>
      </c>
      <c r="BJ30">
        <v>470</v>
      </c>
      <c r="BK30">
        <f t="shared" si="10"/>
        <v>940</v>
      </c>
      <c r="BL30">
        <v>155</v>
      </c>
    </row>
    <row r="31" spans="1:65" x14ac:dyDescent="0.2">
      <c r="G31">
        <v>53</v>
      </c>
      <c r="H31">
        <f t="shared" si="0"/>
        <v>106</v>
      </c>
      <c r="I31">
        <v>565</v>
      </c>
      <c r="AA31">
        <v>178</v>
      </c>
      <c r="AB31">
        <f t="shared" si="4"/>
        <v>356</v>
      </c>
      <c r="AC31">
        <v>0</v>
      </c>
      <c r="AF31">
        <v>210</v>
      </c>
      <c r="AG31">
        <f t="shared" si="5"/>
        <v>420</v>
      </c>
      <c r="AH31">
        <v>0</v>
      </c>
      <c r="AK31">
        <v>242</v>
      </c>
      <c r="AL31">
        <f t="shared" si="6"/>
        <v>484</v>
      </c>
      <c r="AM31">
        <v>0</v>
      </c>
      <c r="AP31">
        <v>277</v>
      </c>
      <c r="AQ31">
        <f t="shared" si="7"/>
        <v>554</v>
      </c>
      <c r="AR31">
        <v>190</v>
      </c>
      <c r="AU31">
        <v>315</v>
      </c>
      <c r="AV31">
        <v>630</v>
      </c>
      <c r="AW31">
        <v>165</v>
      </c>
      <c r="AZ31">
        <v>363</v>
      </c>
      <c r="BA31">
        <f t="shared" si="8"/>
        <v>726</v>
      </c>
      <c r="BB31">
        <v>175</v>
      </c>
      <c r="BE31">
        <v>414</v>
      </c>
      <c r="BF31">
        <f t="shared" si="9"/>
        <v>828</v>
      </c>
      <c r="BG31">
        <v>155</v>
      </c>
      <c r="BJ31">
        <v>471</v>
      </c>
      <c r="BK31">
        <f t="shared" si="10"/>
        <v>942</v>
      </c>
      <c r="BL31">
        <v>160</v>
      </c>
    </row>
    <row r="32" spans="1:65" x14ac:dyDescent="0.2">
      <c r="G32">
        <v>54</v>
      </c>
      <c r="H32">
        <f t="shared" si="0"/>
        <v>108</v>
      </c>
      <c r="I32">
        <v>595</v>
      </c>
      <c r="AA32">
        <v>179</v>
      </c>
      <c r="AB32">
        <f t="shared" si="4"/>
        <v>358</v>
      </c>
      <c r="AC32">
        <v>0</v>
      </c>
      <c r="AF32">
        <v>211</v>
      </c>
      <c r="AG32">
        <f t="shared" si="5"/>
        <v>422</v>
      </c>
      <c r="AH32">
        <v>0</v>
      </c>
      <c r="AK32">
        <v>243</v>
      </c>
      <c r="AL32">
        <f t="shared" si="6"/>
        <v>486</v>
      </c>
      <c r="AM32">
        <v>0</v>
      </c>
      <c r="AP32">
        <v>278</v>
      </c>
      <c r="AQ32">
        <f t="shared" si="7"/>
        <v>556</v>
      </c>
      <c r="AR32">
        <v>175</v>
      </c>
      <c r="AU32">
        <v>316</v>
      </c>
      <c r="AV32">
        <v>632</v>
      </c>
      <c r="AW32">
        <v>160</v>
      </c>
      <c r="AZ32">
        <v>364</v>
      </c>
      <c r="BA32">
        <f t="shared" si="8"/>
        <v>728</v>
      </c>
      <c r="BB32">
        <v>175</v>
      </c>
      <c r="BE32">
        <v>415</v>
      </c>
      <c r="BF32">
        <f t="shared" si="9"/>
        <v>830</v>
      </c>
      <c r="BG32">
        <v>155</v>
      </c>
      <c r="BJ32">
        <v>472</v>
      </c>
      <c r="BK32">
        <f t="shared" si="10"/>
        <v>944</v>
      </c>
      <c r="BL32">
        <v>160</v>
      </c>
    </row>
    <row r="33" spans="6:64" x14ac:dyDescent="0.2">
      <c r="G33">
        <v>55</v>
      </c>
      <c r="H33">
        <f t="shared" si="0"/>
        <v>110</v>
      </c>
      <c r="I33">
        <v>595</v>
      </c>
      <c r="AA33">
        <v>180</v>
      </c>
      <c r="AB33">
        <f t="shared" si="4"/>
        <v>360</v>
      </c>
      <c r="AC33">
        <v>0</v>
      </c>
      <c r="AF33">
        <v>212</v>
      </c>
      <c r="AG33">
        <f t="shared" si="5"/>
        <v>424</v>
      </c>
      <c r="AH33">
        <v>0</v>
      </c>
      <c r="AK33">
        <v>244</v>
      </c>
      <c r="AL33">
        <f t="shared" si="6"/>
        <v>488</v>
      </c>
      <c r="AM33">
        <v>0</v>
      </c>
      <c r="AP33">
        <v>279</v>
      </c>
      <c r="AQ33">
        <f t="shared" si="7"/>
        <v>558</v>
      </c>
      <c r="AR33">
        <v>180</v>
      </c>
      <c r="AU33">
        <v>317</v>
      </c>
      <c r="AV33">
        <v>634</v>
      </c>
      <c r="AW33">
        <v>165</v>
      </c>
      <c r="AZ33">
        <v>365</v>
      </c>
      <c r="BA33">
        <f t="shared" si="8"/>
        <v>730</v>
      </c>
      <c r="BB33">
        <v>180</v>
      </c>
      <c r="BE33">
        <v>416</v>
      </c>
      <c r="BF33">
        <f t="shared" si="9"/>
        <v>832</v>
      </c>
      <c r="BG33">
        <v>145</v>
      </c>
      <c r="BJ33">
        <v>473</v>
      </c>
      <c r="BK33">
        <f t="shared" si="10"/>
        <v>946</v>
      </c>
      <c r="BL33">
        <v>170</v>
      </c>
    </row>
    <row r="34" spans="6:64" x14ac:dyDescent="0.2">
      <c r="G34">
        <v>56</v>
      </c>
      <c r="H34">
        <f t="shared" si="0"/>
        <v>112</v>
      </c>
      <c r="I34">
        <v>610</v>
      </c>
      <c r="AK34">
        <v>245</v>
      </c>
      <c r="AL34">
        <f t="shared" si="6"/>
        <v>490</v>
      </c>
      <c r="AM34">
        <v>0</v>
      </c>
      <c r="AP34">
        <v>280</v>
      </c>
      <c r="AQ34">
        <f t="shared" si="7"/>
        <v>560</v>
      </c>
      <c r="AR34">
        <v>170</v>
      </c>
      <c r="AU34">
        <v>318</v>
      </c>
      <c r="AV34">
        <v>636</v>
      </c>
      <c r="AW34">
        <v>165</v>
      </c>
      <c r="AZ34">
        <v>366</v>
      </c>
      <c r="BA34">
        <f t="shared" si="8"/>
        <v>732</v>
      </c>
      <c r="BB34">
        <v>185</v>
      </c>
      <c r="BE34">
        <v>417</v>
      </c>
      <c r="BF34">
        <f t="shared" si="9"/>
        <v>834</v>
      </c>
      <c r="BG34">
        <v>155</v>
      </c>
      <c r="BJ34">
        <v>474</v>
      </c>
      <c r="BK34">
        <f t="shared" si="10"/>
        <v>948</v>
      </c>
      <c r="BL34">
        <v>155</v>
      </c>
    </row>
    <row r="35" spans="6:64" x14ac:dyDescent="0.2">
      <c r="G35">
        <v>57</v>
      </c>
      <c r="H35">
        <f t="shared" si="0"/>
        <v>114</v>
      </c>
      <c r="I35">
        <v>620</v>
      </c>
      <c r="AK35">
        <v>246</v>
      </c>
      <c r="AL35">
        <f t="shared" si="6"/>
        <v>492</v>
      </c>
      <c r="AM35">
        <v>0</v>
      </c>
      <c r="AP35">
        <v>281</v>
      </c>
      <c r="AQ35">
        <f t="shared" si="7"/>
        <v>562</v>
      </c>
      <c r="AR35">
        <v>130</v>
      </c>
      <c r="AU35">
        <v>319</v>
      </c>
      <c r="AV35">
        <v>638</v>
      </c>
      <c r="AW35">
        <v>170</v>
      </c>
      <c r="AZ35">
        <v>367</v>
      </c>
      <c r="BA35">
        <f t="shared" si="8"/>
        <v>734</v>
      </c>
      <c r="BB35">
        <v>185</v>
      </c>
      <c r="BE35">
        <v>418</v>
      </c>
      <c r="BF35">
        <f t="shared" si="9"/>
        <v>836</v>
      </c>
      <c r="BG35">
        <v>150</v>
      </c>
      <c r="BJ35">
        <v>475</v>
      </c>
      <c r="BK35">
        <f t="shared" si="10"/>
        <v>950</v>
      </c>
      <c r="BL35">
        <v>160</v>
      </c>
    </row>
    <row r="36" spans="6:64" x14ac:dyDescent="0.2">
      <c r="G36">
        <v>58</v>
      </c>
      <c r="H36">
        <f t="shared" si="0"/>
        <v>116</v>
      </c>
      <c r="I36">
        <v>640</v>
      </c>
      <c r="AK36">
        <v>247</v>
      </c>
      <c r="AL36">
        <f t="shared" si="6"/>
        <v>494</v>
      </c>
      <c r="AM36">
        <v>0</v>
      </c>
      <c r="AO36" t="s">
        <v>37</v>
      </c>
      <c r="AP36">
        <v>282</v>
      </c>
      <c r="AQ36">
        <f t="shared" si="7"/>
        <v>564</v>
      </c>
      <c r="AR36">
        <v>0</v>
      </c>
      <c r="AU36">
        <v>320</v>
      </c>
      <c r="AV36">
        <v>640</v>
      </c>
      <c r="AW36">
        <v>170</v>
      </c>
      <c r="AZ36">
        <v>368</v>
      </c>
      <c r="BA36">
        <f t="shared" si="8"/>
        <v>736</v>
      </c>
      <c r="BB36">
        <v>190</v>
      </c>
      <c r="BE36">
        <v>419</v>
      </c>
      <c r="BF36">
        <f t="shared" si="9"/>
        <v>838</v>
      </c>
      <c r="BG36">
        <v>150</v>
      </c>
      <c r="BJ36">
        <v>476</v>
      </c>
      <c r="BK36">
        <f t="shared" si="10"/>
        <v>952</v>
      </c>
      <c r="BL36">
        <v>155</v>
      </c>
    </row>
    <row r="37" spans="6:64" x14ac:dyDescent="0.2">
      <c r="G37">
        <v>59</v>
      </c>
      <c r="H37">
        <f t="shared" si="0"/>
        <v>118</v>
      </c>
      <c r="I37">
        <v>660</v>
      </c>
      <c r="AP37">
        <v>283</v>
      </c>
      <c r="AQ37">
        <f t="shared" si="7"/>
        <v>566</v>
      </c>
      <c r="AR37">
        <v>0</v>
      </c>
      <c r="AU37">
        <v>321</v>
      </c>
      <c r="AV37">
        <v>642</v>
      </c>
      <c r="AW37">
        <v>180</v>
      </c>
      <c r="AZ37">
        <v>369</v>
      </c>
      <c r="BA37">
        <f t="shared" si="8"/>
        <v>738</v>
      </c>
      <c r="BB37">
        <v>190</v>
      </c>
      <c r="BE37">
        <v>420</v>
      </c>
      <c r="BF37">
        <f t="shared" si="9"/>
        <v>840</v>
      </c>
      <c r="BG37">
        <v>155</v>
      </c>
      <c r="BJ37">
        <v>477</v>
      </c>
      <c r="BK37">
        <f t="shared" si="10"/>
        <v>954</v>
      </c>
      <c r="BL37">
        <v>145</v>
      </c>
    </row>
    <row r="38" spans="6:64" x14ac:dyDescent="0.2">
      <c r="G38">
        <v>60</v>
      </c>
      <c r="H38">
        <f t="shared" si="0"/>
        <v>120</v>
      </c>
      <c r="I38">
        <v>670</v>
      </c>
      <c r="AP38">
        <v>284</v>
      </c>
      <c r="AQ38">
        <f t="shared" si="7"/>
        <v>568</v>
      </c>
      <c r="AR38">
        <v>0</v>
      </c>
      <c r="AU38">
        <v>322</v>
      </c>
      <c r="AV38">
        <v>644</v>
      </c>
      <c r="AW38">
        <v>180</v>
      </c>
      <c r="AZ38">
        <v>370</v>
      </c>
      <c r="BA38">
        <f t="shared" si="8"/>
        <v>740</v>
      </c>
      <c r="BB38">
        <v>190</v>
      </c>
      <c r="BE38">
        <v>421</v>
      </c>
      <c r="BF38">
        <f t="shared" si="9"/>
        <v>842</v>
      </c>
      <c r="BG38">
        <v>155</v>
      </c>
      <c r="BJ38">
        <v>478</v>
      </c>
      <c r="BK38">
        <f t="shared" si="10"/>
        <v>956</v>
      </c>
      <c r="BL38">
        <v>150</v>
      </c>
    </row>
    <row r="39" spans="6:64" x14ac:dyDescent="0.2">
      <c r="F39" t="s">
        <v>35</v>
      </c>
      <c r="G39">
        <v>61</v>
      </c>
      <c r="H39">
        <f t="shared" si="0"/>
        <v>122</v>
      </c>
      <c r="I39">
        <v>655</v>
      </c>
      <c r="AP39">
        <v>285</v>
      </c>
      <c r="AQ39">
        <f t="shared" si="7"/>
        <v>570</v>
      </c>
      <c r="AR39">
        <v>0</v>
      </c>
      <c r="AU39">
        <v>323</v>
      </c>
      <c r="AV39">
        <v>646</v>
      </c>
      <c r="AW39">
        <v>180</v>
      </c>
      <c r="AZ39">
        <v>371</v>
      </c>
      <c r="BA39">
        <f t="shared" si="8"/>
        <v>742</v>
      </c>
      <c r="BB39">
        <v>185</v>
      </c>
      <c r="BE39">
        <v>422</v>
      </c>
      <c r="BF39">
        <f t="shared" si="9"/>
        <v>844</v>
      </c>
      <c r="BG39">
        <v>160</v>
      </c>
      <c r="BJ39">
        <v>479</v>
      </c>
      <c r="BK39">
        <f t="shared" si="10"/>
        <v>958</v>
      </c>
      <c r="BL39">
        <v>160</v>
      </c>
    </row>
    <row r="40" spans="6:64" x14ac:dyDescent="0.2">
      <c r="G40">
        <v>62</v>
      </c>
      <c r="H40">
        <f t="shared" si="0"/>
        <v>124</v>
      </c>
      <c r="I40">
        <v>0</v>
      </c>
      <c r="AU40">
        <v>324</v>
      </c>
      <c r="AV40">
        <v>648</v>
      </c>
      <c r="AW40">
        <v>185</v>
      </c>
      <c r="AZ40">
        <v>372</v>
      </c>
      <c r="BA40">
        <f t="shared" si="8"/>
        <v>744</v>
      </c>
      <c r="BB40">
        <v>190</v>
      </c>
      <c r="BE40">
        <v>423</v>
      </c>
      <c r="BF40">
        <f t="shared" si="9"/>
        <v>846</v>
      </c>
      <c r="BG40">
        <v>155</v>
      </c>
      <c r="BJ40">
        <v>480</v>
      </c>
      <c r="BK40">
        <f t="shared" si="10"/>
        <v>960</v>
      </c>
      <c r="BL40">
        <v>155</v>
      </c>
    </row>
    <row r="41" spans="6:64" x14ac:dyDescent="0.2">
      <c r="G41">
        <v>63</v>
      </c>
      <c r="H41">
        <f t="shared" si="0"/>
        <v>126</v>
      </c>
      <c r="I41">
        <v>0</v>
      </c>
      <c r="AT41" t="s">
        <v>37</v>
      </c>
      <c r="AU41">
        <v>325</v>
      </c>
      <c r="AV41">
        <v>650</v>
      </c>
      <c r="AW41">
        <v>175</v>
      </c>
      <c r="AZ41">
        <v>373</v>
      </c>
      <c r="BA41">
        <f t="shared" si="8"/>
        <v>746</v>
      </c>
      <c r="BB41">
        <v>185</v>
      </c>
      <c r="BE41">
        <v>424</v>
      </c>
      <c r="BF41">
        <f t="shared" si="9"/>
        <v>848</v>
      </c>
      <c r="BG41">
        <v>155</v>
      </c>
      <c r="BJ41">
        <v>481</v>
      </c>
      <c r="BK41">
        <f t="shared" si="10"/>
        <v>962</v>
      </c>
      <c r="BL41">
        <v>160</v>
      </c>
    </row>
    <row r="42" spans="6:64" x14ac:dyDescent="0.2">
      <c r="G42">
        <v>64</v>
      </c>
      <c r="H42">
        <f t="shared" si="0"/>
        <v>128</v>
      </c>
      <c r="I42">
        <v>0</v>
      </c>
      <c r="AU42">
        <v>326</v>
      </c>
      <c r="AV42">
        <f t="shared" ref="AV42:AV49" si="11">AU42*2</f>
        <v>652</v>
      </c>
      <c r="AW42">
        <v>0</v>
      </c>
      <c r="AZ42">
        <v>374</v>
      </c>
      <c r="BA42">
        <f t="shared" si="8"/>
        <v>748</v>
      </c>
      <c r="BB42">
        <v>185</v>
      </c>
      <c r="BE42">
        <v>425</v>
      </c>
      <c r="BF42">
        <f t="shared" si="9"/>
        <v>850</v>
      </c>
      <c r="BG42">
        <v>160</v>
      </c>
      <c r="BJ42">
        <v>482</v>
      </c>
      <c r="BK42">
        <f t="shared" si="10"/>
        <v>964</v>
      </c>
      <c r="BL42">
        <v>160</v>
      </c>
    </row>
    <row r="43" spans="6:64" x14ac:dyDescent="0.2">
      <c r="G43">
        <v>65</v>
      </c>
      <c r="H43">
        <f t="shared" si="0"/>
        <v>130</v>
      </c>
      <c r="I43">
        <v>0</v>
      </c>
      <c r="AU43">
        <v>327</v>
      </c>
      <c r="AV43">
        <f t="shared" si="11"/>
        <v>654</v>
      </c>
      <c r="AW43">
        <v>0</v>
      </c>
      <c r="AY43" t="s">
        <v>37</v>
      </c>
      <c r="AZ43">
        <v>375</v>
      </c>
      <c r="BA43">
        <f t="shared" si="8"/>
        <v>750</v>
      </c>
      <c r="BB43">
        <v>0</v>
      </c>
      <c r="BE43">
        <v>426</v>
      </c>
      <c r="BF43">
        <f t="shared" si="9"/>
        <v>852</v>
      </c>
      <c r="BG43">
        <v>165</v>
      </c>
      <c r="BJ43">
        <v>483</v>
      </c>
      <c r="BK43">
        <f t="shared" si="10"/>
        <v>966</v>
      </c>
      <c r="BL43">
        <v>160</v>
      </c>
    </row>
    <row r="44" spans="6:64" x14ac:dyDescent="0.2">
      <c r="G44">
        <v>66</v>
      </c>
      <c r="H44">
        <f t="shared" si="0"/>
        <v>132</v>
      </c>
      <c r="I44">
        <v>0</v>
      </c>
      <c r="AU44">
        <v>328</v>
      </c>
      <c r="AV44">
        <f t="shared" si="11"/>
        <v>656</v>
      </c>
      <c r="AW44">
        <v>0</v>
      </c>
      <c r="AZ44">
        <v>376</v>
      </c>
      <c r="BA44">
        <f t="shared" si="8"/>
        <v>752</v>
      </c>
      <c r="BB44">
        <v>0</v>
      </c>
      <c r="BE44">
        <v>427</v>
      </c>
      <c r="BF44">
        <f t="shared" si="9"/>
        <v>854</v>
      </c>
      <c r="BG44">
        <v>160</v>
      </c>
      <c r="BJ44">
        <v>484</v>
      </c>
      <c r="BK44">
        <f t="shared" si="10"/>
        <v>968</v>
      </c>
      <c r="BL44">
        <v>165</v>
      </c>
    </row>
    <row r="45" spans="6:64" x14ac:dyDescent="0.2">
      <c r="G45">
        <v>67</v>
      </c>
      <c r="H45">
        <f t="shared" si="0"/>
        <v>134</v>
      </c>
      <c r="I45">
        <v>0</v>
      </c>
      <c r="AU45">
        <v>329</v>
      </c>
      <c r="AV45">
        <f t="shared" si="11"/>
        <v>658</v>
      </c>
      <c r="AW45">
        <v>0</v>
      </c>
      <c r="AZ45">
        <v>377</v>
      </c>
      <c r="BA45">
        <f t="shared" si="8"/>
        <v>754</v>
      </c>
      <c r="BB45">
        <v>0</v>
      </c>
      <c r="BE45">
        <v>428</v>
      </c>
      <c r="BF45">
        <f t="shared" si="9"/>
        <v>856</v>
      </c>
      <c r="BG45">
        <v>170</v>
      </c>
      <c r="BI45" t="s">
        <v>59</v>
      </c>
      <c r="BJ45">
        <v>485</v>
      </c>
      <c r="BK45">
        <f t="shared" si="10"/>
        <v>970</v>
      </c>
      <c r="BL45">
        <v>160</v>
      </c>
    </row>
    <row r="46" spans="6:64" x14ac:dyDescent="0.2">
      <c r="AU46">
        <v>330</v>
      </c>
      <c r="AV46">
        <f t="shared" si="11"/>
        <v>660</v>
      </c>
      <c r="AW46">
        <v>0</v>
      </c>
      <c r="AZ46">
        <v>378</v>
      </c>
      <c r="BA46">
        <f t="shared" si="8"/>
        <v>756</v>
      </c>
      <c r="BB46">
        <v>0</v>
      </c>
      <c r="BE46">
        <v>429</v>
      </c>
      <c r="BF46">
        <f t="shared" si="9"/>
        <v>858</v>
      </c>
      <c r="BG46">
        <v>185</v>
      </c>
      <c r="BJ46">
        <v>486</v>
      </c>
      <c r="BK46">
        <f t="shared" si="10"/>
        <v>972</v>
      </c>
      <c r="BL46">
        <v>175</v>
      </c>
    </row>
    <row r="47" spans="6:64" x14ac:dyDescent="0.2">
      <c r="AU47">
        <v>331</v>
      </c>
      <c r="AV47">
        <f t="shared" si="11"/>
        <v>662</v>
      </c>
      <c r="AW47">
        <v>0</v>
      </c>
      <c r="AZ47">
        <v>379</v>
      </c>
      <c r="BA47">
        <f t="shared" si="8"/>
        <v>758</v>
      </c>
      <c r="BB47">
        <v>0</v>
      </c>
      <c r="BE47">
        <v>430</v>
      </c>
      <c r="BF47">
        <f t="shared" si="9"/>
        <v>860</v>
      </c>
      <c r="BG47">
        <v>170</v>
      </c>
      <c r="BJ47">
        <v>487</v>
      </c>
      <c r="BK47">
        <f t="shared" si="10"/>
        <v>974</v>
      </c>
      <c r="BL47">
        <v>175</v>
      </c>
    </row>
    <row r="48" spans="6:64" x14ac:dyDescent="0.2">
      <c r="AU48">
        <v>332</v>
      </c>
      <c r="AV48">
        <f t="shared" si="11"/>
        <v>664</v>
      </c>
      <c r="AW48">
        <v>0</v>
      </c>
      <c r="AZ48">
        <v>380</v>
      </c>
      <c r="BA48">
        <f t="shared" si="8"/>
        <v>760</v>
      </c>
      <c r="BB48">
        <v>0</v>
      </c>
      <c r="BE48">
        <v>431</v>
      </c>
      <c r="BF48">
        <f t="shared" si="9"/>
        <v>862</v>
      </c>
      <c r="BG48">
        <v>165</v>
      </c>
      <c r="BJ48">
        <v>488</v>
      </c>
      <c r="BK48">
        <f t="shared" si="10"/>
        <v>976</v>
      </c>
      <c r="BL48">
        <v>170</v>
      </c>
    </row>
    <row r="49" spans="47:64" x14ac:dyDescent="0.2">
      <c r="AU49">
        <v>333</v>
      </c>
      <c r="AV49">
        <f t="shared" si="11"/>
        <v>666</v>
      </c>
      <c r="AW49">
        <v>0</v>
      </c>
      <c r="AZ49">
        <v>381</v>
      </c>
      <c r="BA49">
        <f t="shared" si="8"/>
        <v>762</v>
      </c>
      <c r="BB49">
        <v>0</v>
      </c>
      <c r="BD49" t="s">
        <v>37</v>
      </c>
      <c r="BE49">
        <v>432</v>
      </c>
      <c r="BF49">
        <f t="shared" si="9"/>
        <v>864</v>
      </c>
      <c r="BG49">
        <v>0</v>
      </c>
      <c r="BJ49">
        <v>489</v>
      </c>
      <c r="BK49">
        <f t="shared" si="10"/>
        <v>978</v>
      </c>
      <c r="BL49">
        <v>160</v>
      </c>
    </row>
    <row r="50" spans="47:64" x14ac:dyDescent="0.2">
      <c r="AZ50">
        <v>382</v>
      </c>
      <c r="BA50">
        <f t="shared" si="8"/>
        <v>764</v>
      </c>
      <c r="BB50">
        <v>0</v>
      </c>
      <c r="BE50">
        <v>433</v>
      </c>
      <c r="BF50">
        <f t="shared" si="9"/>
        <v>866</v>
      </c>
      <c r="BG50">
        <v>0</v>
      </c>
      <c r="BJ50">
        <v>490</v>
      </c>
      <c r="BK50">
        <f t="shared" si="10"/>
        <v>980</v>
      </c>
      <c r="BL50">
        <v>175</v>
      </c>
    </row>
    <row r="51" spans="47:64" x14ac:dyDescent="0.2">
      <c r="AZ51">
        <v>383</v>
      </c>
      <c r="BA51">
        <f t="shared" si="8"/>
        <v>766</v>
      </c>
      <c r="BB51">
        <v>0</v>
      </c>
      <c r="BE51">
        <v>434</v>
      </c>
      <c r="BF51">
        <f t="shared" si="9"/>
        <v>868</v>
      </c>
      <c r="BG51">
        <v>0</v>
      </c>
      <c r="BJ51">
        <v>491</v>
      </c>
      <c r="BK51">
        <f t="shared" si="10"/>
        <v>982</v>
      </c>
      <c r="BL51">
        <v>160</v>
      </c>
    </row>
    <row r="52" spans="47:64" x14ac:dyDescent="0.2">
      <c r="AZ52">
        <v>384</v>
      </c>
      <c r="BA52">
        <f t="shared" si="8"/>
        <v>768</v>
      </c>
      <c r="BB52">
        <v>0</v>
      </c>
      <c r="BE52">
        <v>435</v>
      </c>
      <c r="BF52">
        <f t="shared" si="9"/>
        <v>870</v>
      </c>
      <c r="BG52">
        <v>0</v>
      </c>
      <c r="BJ52">
        <v>492</v>
      </c>
      <c r="BK52">
        <f t="shared" si="10"/>
        <v>984</v>
      </c>
      <c r="BL52">
        <v>165</v>
      </c>
    </row>
    <row r="53" spans="47:64" x14ac:dyDescent="0.2">
      <c r="BE53">
        <v>436</v>
      </c>
      <c r="BF53">
        <f t="shared" si="9"/>
        <v>872</v>
      </c>
      <c r="BG53">
        <v>0</v>
      </c>
      <c r="BJ53">
        <v>493</v>
      </c>
      <c r="BK53">
        <f t="shared" si="10"/>
        <v>986</v>
      </c>
      <c r="BL53">
        <v>165</v>
      </c>
    </row>
    <row r="54" spans="47:64" x14ac:dyDescent="0.2">
      <c r="BE54">
        <v>437</v>
      </c>
      <c r="BF54">
        <f t="shared" si="9"/>
        <v>874</v>
      </c>
      <c r="BG54">
        <v>0</v>
      </c>
      <c r="BJ54">
        <v>494</v>
      </c>
      <c r="BK54">
        <f t="shared" si="10"/>
        <v>988</v>
      </c>
      <c r="BL54">
        <v>165</v>
      </c>
    </row>
    <row r="55" spans="47:64" x14ac:dyDescent="0.2">
      <c r="BE55">
        <v>438</v>
      </c>
      <c r="BF55">
        <f t="shared" si="9"/>
        <v>876</v>
      </c>
      <c r="BG55">
        <v>0</v>
      </c>
      <c r="BI55" t="s">
        <v>58</v>
      </c>
      <c r="BJ55">
        <v>495</v>
      </c>
      <c r="BK55">
        <f t="shared" si="10"/>
        <v>990</v>
      </c>
      <c r="BL55">
        <v>165</v>
      </c>
    </row>
    <row r="56" spans="47:64" x14ac:dyDescent="0.2">
      <c r="BE56">
        <v>439</v>
      </c>
      <c r="BF56">
        <f t="shared" si="9"/>
        <v>878</v>
      </c>
      <c r="BG56">
        <v>0</v>
      </c>
      <c r="BJ56">
        <v>496</v>
      </c>
      <c r="BK56">
        <f t="shared" si="10"/>
        <v>992</v>
      </c>
      <c r="BL56">
        <v>0</v>
      </c>
    </row>
    <row r="57" spans="47:64" x14ac:dyDescent="0.2">
      <c r="BE57">
        <v>440</v>
      </c>
      <c r="BF57">
        <f t="shared" si="9"/>
        <v>880</v>
      </c>
      <c r="BG57">
        <v>0</v>
      </c>
      <c r="BJ57">
        <v>497</v>
      </c>
      <c r="BK57">
        <f t="shared" si="10"/>
        <v>994</v>
      </c>
      <c r="BL57">
        <v>0</v>
      </c>
    </row>
    <row r="58" spans="47:64" x14ac:dyDescent="0.2">
      <c r="BE58">
        <v>441</v>
      </c>
      <c r="BF58">
        <f t="shared" si="9"/>
        <v>882</v>
      </c>
      <c r="BG58">
        <v>0</v>
      </c>
      <c r="BJ58">
        <v>498</v>
      </c>
      <c r="BK58">
        <f t="shared" si="10"/>
        <v>996</v>
      </c>
      <c r="BL58">
        <v>0</v>
      </c>
    </row>
    <row r="59" spans="47:64" x14ac:dyDescent="0.2">
      <c r="BJ59">
        <v>499</v>
      </c>
      <c r="BK59">
        <f t="shared" si="10"/>
        <v>998</v>
      </c>
      <c r="BL59">
        <v>0</v>
      </c>
    </row>
    <row r="60" spans="47:64" x14ac:dyDescent="0.2">
      <c r="BJ60">
        <v>500</v>
      </c>
      <c r="BK60">
        <f t="shared" si="10"/>
        <v>1000</v>
      </c>
      <c r="BL60">
        <v>0</v>
      </c>
    </row>
    <row r="61" spans="47:64" x14ac:dyDescent="0.2">
      <c r="BJ61">
        <v>501</v>
      </c>
      <c r="BK61">
        <f t="shared" si="10"/>
        <v>1002</v>
      </c>
      <c r="BL61">
        <v>0</v>
      </c>
    </row>
    <row r="62" spans="47:64" x14ac:dyDescent="0.2">
      <c r="BJ62">
        <v>502</v>
      </c>
      <c r="BK62">
        <f t="shared" si="10"/>
        <v>1004</v>
      </c>
      <c r="BL62">
        <v>0</v>
      </c>
    </row>
    <row r="63" spans="47:64" x14ac:dyDescent="0.2">
      <c r="BJ63">
        <v>503</v>
      </c>
      <c r="BK63">
        <f t="shared" si="10"/>
        <v>1006</v>
      </c>
      <c r="BL63">
        <v>0</v>
      </c>
    </row>
    <row r="64" spans="47:64" x14ac:dyDescent="0.2">
      <c r="BJ64">
        <v>504</v>
      </c>
      <c r="BK64">
        <f t="shared" si="10"/>
        <v>1008</v>
      </c>
      <c r="BL64">
        <v>0</v>
      </c>
    </row>
    <row r="65" spans="62:64" x14ac:dyDescent="0.2">
      <c r="BJ65">
        <v>505</v>
      </c>
      <c r="BK65">
        <f t="shared" si="10"/>
        <v>1010</v>
      </c>
      <c r="BL65">
        <v>0</v>
      </c>
    </row>
    <row r="66" spans="62:64" x14ac:dyDescent="0.2">
      <c r="BJ66">
        <v>506</v>
      </c>
      <c r="BK66">
        <f t="shared" si="10"/>
        <v>1012</v>
      </c>
      <c r="BL66">
        <v>0</v>
      </c>
    </row>
    <row r="67" spans="62:64" x14ac:dyDescent="0.2">
      <c r="BJ67">
        <v>507</v>
      </c>
      <c r="BK67">
        <f t="shared" ref="BK67:BK130" si="12">BJ67*2</f>
        <v>1014</v>
      </c>
      <c r="BL67">
        <v>0</v>
      </c>
    </row>
    <row r="68" spans="62:64" x14ac:dyDescent="0.2">
      <c r="BJ68">
        <v>508</v>
      </c>
      <c r="BK68">
        <f t="shared" si="12"/>
        <v>1016</v>
      </c>
      <c r="BL68">
        <v>0</v>
      </c>
    </row>
    <row r="69" spans="62:64" x14ac:dyDescent="0.2">
      <c r="BJ69">
        <v>509</v>
      </c>
      <c r="BK69">
        <f t="shared" si="12"/>
        <v>1018</v>
      </c>
      <c r="BL69">
        <v>0</v>
      </c>
    </row>
    <row r="70" spans="62:64" x14ac:dyDescent="0.2">
      <c r="BJ70">
        <v>510</v>
      </c>
      <c r="BK70">
        <f t="shared" si="12"/>
        <v>1020</v>
      </c>
      <c r="BL70">
        <v>0</v>
      </c>
    </row>
    <row r="71" spans="62:64" x14ac:dyDescent="0.2">
      <c r="BJ71">
        <v>511</v>
      </c>
      <c r="BK71">
        <f t="shared" si="12"/>
        <v>1022</v>
      </c>
      <c r="BL71">
        <v>0</v>
      </c>
    </row>
    <row r="72" spans="62:64" x14ac:dyDescent="0.2">
      <c r="BJ72">
        <v>512</v>
      </c>
      <c r="BK72">
        <f t="shared" si="12"/>
        <v>1024</v>
      </c>
      <c r="BL72">
        <v>0</v>
      </c>
    </row>
    <row r="73" spans="62:64" x14ac:dyDescent="0.2">
      <c r="BJ73">
        <v>513</v>
      </c>
      <c r="BK73">
        <f t="shared" si="12"/>
        <v>1026</v>
      </c>
      <c r="BL73">
        <v>0</v>
      </c>
    </row>
    <row r="74" spans="62:64" x14ac:dyDescent="0.2">
      <c r="BJ74">
        <v>514</v>
      </c>
      <c r="BK74">
        <f t="shared" si="12"/>
        <v>1028</v>
      </c>
      <c r="BL74">
        <v>0</v>
      </c>
    </row>
    <row r="75" spans="62:64" x14ac:dyDescent="0.2">
      <c r="BJ75">
        <v>515</v>
      </c>
      <c r="BK75">
        <f t="shared" si="12"/>
        <v>1030</v>
      </c>
      <c r="BL75">
        <v>0</v>
      </c>
    </row>
    <row r="76" spans="62:64" x14ac:dyDescent="0.2">
      <c r="BJ76">
        <v>516</v>
      </c>
      <c r="BK76">
        <f t="shared" si="12"/>
        <v>1032</v>
      </c>
      <c r="BL76">
        <v>0</v>
      </c>
    </row>
    <row r="77" spans="62:64" x14ac:dyDescent="0.2">
      <c r="BJ77">
        <v>517</v>
      </c>
      <c r="BK77">
        <f t="shared" si="12"/>
        <v>1034</v>
      </c>
      <c r="BL77">
        <v>0</v>
      </c>
    </row>
    <row r="78" spans="62:64" x14ac:dyDescent="0.2">
      <c r="BJ78">
        <v>518</v>
      </c>
      <c r="BK78">
        <f t="shared" si="12"/>
        <v>1036</v>
      </c>
      <c r="BL78">
        <v>0</v>
      </c>
    </row>
    <row r="79" spans="62:64" x14ac:dyDescent="0.2">
      <c r="BJ79">
        <v>519</v>
      </c>
      <c r="BK79">
        <f t="shared" si="12"/>
        <v>1038</v>
      </c>
      <c r="BL79">
        <v>0</v>
      </c>
    </row>
    <row r="80" spans="62:64" x14ac:dyDescent="0.2">
      <c r="BJ80">
        <v>520</v>
      </c>
      <c r="BK80">
        <f t="shared" si="12"/>
        <v>1040</v>
      </c>
      <c r="BL80">
        <v>0</v>
      </c>
    </row>
    <row r="81" spans="62:64" x14ac:dyDescent="0.2">
      <c r="BJ81">
        <v>521</v>
      </c>
      <c r="BK81">
        <f t="shared" si="12"/>
        <v>1042</v>
      </c>
      <c r="BL81">
        <v>0</v>
      </c>
    </row>
    <row r="82" spans="62:64" x14ac:dyDescent="0.2">
      <c r="BJ82">
        <v>522</v>
      </c>
      <c r="BK82">
        <f t="shared" si="12"/>
        <v>1044</v>
      </c>
      <c r="BL82">
        <v>0</v>
      </c>
    </row>
    <row r="83" spans="62:64" x14ac:dyDescent="0.2">
      <c r="BJ83">
        <v>523</v>
      </c>
      <c r="BK83">
        <f t="shared" si="12"/>
        <v>1046</v>
      </c>
      <c r="BL83">
        <v>0</v>
      </c>
    </row>
    <row r="84" spans="62:64" x14ac:dyDescent="0.2">
      <c r="BJ84">
        <v>524</v>
      </c>
      <c r="BK84">
        <f t="shared" si="12"/>
        <v>1048</v>
      </c>
      <c r="BL84">
        <v>0</v>
      </c>
    </row>
    <row r="85" spans="62:64" x14ac:dyDescent="0.2">
      <c r="BJ85">
        <v>525</v>
      </c>
      <c r="BK85">
        <f t="shared" si="12"/>
        <v>1050</v>
      </c>
      <c r="BL85">
        <v>0</v>
      </c>
    </row>
    <row r="86" spans="62:64" x14ac:dyDescent="0.2">
      <c r="BJ86">
        <v>526</v>
      </c>
      <c r="BK86">
        <f t="shared" si="12"/>
        <v>1052</v>
      </c>
      <c r="BL86">
        <v>0</v>
      </c>
    </row>
    <row r="87" spans="62:64" x14ac:dyDescent="0.2">
      <c r="BJ87">
        <v>527</v>
      </c>
      <c r="BK87">
        <f t="shared" si="12"/>
        <v>1054</v>
      </c>
      <c r="BL87">
        <v>0</v>
      </c>
    </row>
    <row r="88" spans="62:64" x14ac:dyDescent="0.2">
      <c r="BJ88">
        <v>528</v>
      </c>
      <c r="BK88">
        <f t="shared" si="12"/>
        <v>1056</v>
      </c>
      <c r="BL88">
        <v>0</v>
      </c>
    </row>
    <row r="89" spans="62:64" x14ac:dyDescent="0.2">
      <c r="BJ89">
        <v>529</v>
      </c>
      <c r="BK89">
        <f t="shared" si="12"/>
        <v>1058</v>
      </c>
      <c r="BL89">
        <v>0</v>
      </c>
    </row>
    <row r="90" spans="62:64" x14ac:dyDescent="0.2">
      <c r="BJ90">
        <v>530</v>
      </c>
      <c r="BK90">
        <f t="shared" si="12"/>
        <v>1060</v>
      </c>
      <c r="BL90">
        <v>0</v>
      </c>
    </row>
    <row r="91" spans="62:64" x14ac:dyDescent="0.2">
      <c r="BJ91">
        <v>531</v>
      </c>
      <c r="BK91">
        <f t="shared" si="12"/>
        <v>1062</v>
      </c>
      <c r="BL91">
        <v>0</v>
      </c>
    </row>
    <row r="92" spans="62:64" x14ac:dyDescent="0.2">
      <c r="BJ92">
        <v>532</v>
      </c>
      <c r="BK92">
        <f t="shared" si="12"/>
        <v>1064</v>
      </c>
      <c r="BL92">
        <v>0</v>
      </c>
    </row>
    <row r="93" spans="62:64" x14ac:dyDescent="0.2">
      <c r="BJ93">
        <v>533</v>
      </c>
      <c r="BK93">
        <f t="shared" si="12"/>
        <v>1066</v>
      </c>
      <c r="BL93">
        <v>0</v>
      </c>
    </row>
    <row r="94" spans="62:64" x14ac:dyDescent="0.2">
      <c r="BJ94">
        <v>534</v>
      </c>
      <c r="BK94">
        <f t="shared" si="12"/>
        <v>1068</v>
      </c>
      <c r="BL94">
        <v>0</v>
      </c>
    </row>
    <row r="95" spans="62:64" x14ac:dyDescent="0.2">
      <c r="BJ95">
        <v>535</v>
      </c>
      <c r="BK95">
        <f t="shared" si="12"/>
        <v>1070</v>
      </c>
      <c r="BL95">
        <v>0</v>
      </c>
    </row>
    <row r="96" spans="62:64" x14ac:dyDescent="0.2">
      <c r="BJ96">
        <v>536</v>
      </c>
      <c r="BK96">
        <f t="shared" si="12"/>
        <v>1072</v>
      </c>
      <c r="BL96">
        <v>0</v>
      </c>
    </row>
    <row r="97" spans="62:64" x14ac:dyDescent="0.2">
      <c r="BJ97">
        <v>537</v>
      </c>
      <c r="BK97">
        <f t="shared" si="12"/>
        <v>1074</v>
      </c>
      <c r="BL97">
        <v>0</v>
      </c>
    </row>
    <row r="98" spans="62:64" x14ac:dyDescent="0.2">
      <c r="BJ98">
        <v>538</v>
      </c>
      <c r="BK98">
        <f t="shared" si="12"/>
        <v>1076</v>
      </c>
      <c r="BL98">
        <v>0</v>
      </c>
    </row>
    <row r="99" spans="62:64" x14ac:dyDescent="0.2">
      <c r="BJ99">
        <v>539</v>
      </c>
      <c r="BK99">
        <f t="shared" si="12"/>
        <v>1078</v>
      </c>
      <c r="BL99">
        <v>0</v>
      </c>
    </row>
    <row r="100" spans="62:64" x14ac:dyDescent="0.2">
      <c r="BJ100">
        <v>540</v>
      </c>
      <c r="BK100">
        <f t="shared" si="12"/>
        <v>1080</v>
      </c>
      <c r="BL100">
        <v>0</v>
      </c>
    </row>
    <row r="101" spans="62:64" x14ac:dyDescent="0.2">
      <c r="BJ101">
        <v>541</v>
      </c>
      <c r="BK101">
        <f t="shared" si="12"/>
        <v>1082</v>
      </c>
      <c r="BL101">
        <v>0</v>
      </c>
    </row>
    <row r="102" spans="62:64" x14ac:dyDescent="0.2">
      <c r="BJ102">
        <v>542</v>
      </c>
      <c r="BK102">
        <f t="shared" si="12"/>
        <v>1084</v>
      </c>
      <c r="BL102">
        <v>0</v>
      </c>
    </row>
    <row r="103" spans="62:64" x14ac:dyDescent="0.2">
      <c r="BJ103">
        <v>543</v>
      </c>
      <c r="BK103">
        <f t="shared" si="12"/>
        <v>1086</v>
      </c>
      <c r="BL103">
        <v>0</v>
      </c>
    </row>
    <row r="104" spans="62:64" x14ac:dyDescent="0.2">
      <c r="BJ104">
        <v>544</v>
      </c>
      <c r="BK104">
        <f t="shared" si="12"/>
        <v>1088</v>
      </c>
      <c r="BL104">
        <v>0</v>
      </c>
    </row>
    <row r="105" spans="62:64" x14ac:dyDescent="0.2">
      <c r="BJ105">
        <v>545</v>
      </c>
      <c r="BK105">
        <f t="shared" si="12"/>
        <v>1090</v>
      </c>
      <c r="BL105">
        <v>0</v>
      </c>
    </row>
    <row r="106" spans="62:64" x14ac:dyDescent="0.2">
      <c r="BJ106">
        <v>546</v>
      </c>
      <c r="BK106">
        <f t="shared" si="12"/>
        <v>1092</v>
      </c>
      <c r="BL106">
        <v>0</v>
      </c>
    </row>
    <row r="107" spans="62:64" x14ac:dyDescent="0.2">
      <c r="BJ107">
        <v>547</v>
      </c>
      <c r="BK107">
        <f t="shared" si="12"/>
        <v>1094</v>
      </c>
      <c r="BL107">
        <v>0</v>
      </c>
    </row>
    <row r="108" spans="62:64" x14ac:dyDescent="0.2">
      <c r="BJ108">
        <v>548</v>
      </c>
      <c r="BK108">
        <f t="shared" si="12"/>
        <v>1096</v>
      </c>
      <c r="BL108">
        <v>0</v>
      </c>
    </row>
    <row r="109" spans="62:64" x14ac:dyDescent="0.2">
      <c r="BJ109">
        <v>549</v>
      </c>
      <c r="BK109">
        <f t="shared" si="12"/>
        <v>1098</v>
      </c>
      <c r="BL109">
        <v>0</v>
      </c>
    </row>
    <row r="110" spans="62:64" x14ac:dyDescent="0.2">
      <c r="BJ110">
        <v>550</v>
      </c>
      <c r="BK110">
        <f t="shared" si="12"/>
        <v>1100</v>
      </c>
      <c r="BL110">
        <v>0</v>
      </c>
    </row>
    <row r="111" spans="62:64" x14ac:dyDescent="0.2">
      <c r="BJ111">
        <v>551</v>
      </c>
      <c r="BK111">
        <f t="shared" si="12"/>
        <v>1102</v>
      </c>
      <c r="BL111">
        <v>0</v>
      </c>
    </row>
    <row r="112" spans="62:64" x14ac:dyDescent="0.2">
      <c r="BJ112">
        <v>552</v>
      </c>
      <c r="BK112">
        <f t="shared" si="12"/>
        <v>1104</v>
      </c>
      <c r="BL112">
        <v>0</v>
      </c>
    </row>
    <row r="113" spans="62:64" x14ac:dyDescent="0.2">
      <c r="BJ113">
        <v>553</v>
      </c>
      <c r="BK113">
        <f t="shared" si="12"/>
        <v>1106</v>
      </c>
      <c r="BL113">
        <v>0</v>
      </c>
    </row>
    <row r="114" spans="62:64" x14ac:dyDescent="0.2">
      <c r="BJ114">
        <v>554</v>
      </c>
      <c r="BK114">
        <f t="shared" si="12"/>
        <v>1108</v>
      </c>
      <c r="BL114">
        <v>0</v>
      </c>
    </row>
    <row r="115" spans="62:64" x14ac:dyDescent="0.2">
      <c r="BJ115">
        <v>555</v>
      </c>
      <c r="BK115">
        <f t="shared" si="12"/>
        <v>1110</v>
      </c>
      <c r="BL115">
        <v>0</v>
      </c>
    </row>
    <row r="116" spans="62:64" x14ac:dyDescent="0.2">
      <c r="BJ116">
        <v>556</v>
      </c>
      <c r="BK116">
        <f t="shared" si="12"/>
        <v>1112</v>
      </c>
      <c r="BL116">
        <v>0</v>
      </c>
    </row>
    <row r="117" spans="62:64" x14ac:dyDescent="0.2">
      <c r="BJ117">
        <v>557</v>
      </c>
      <c r="BK117">
        <f t="shared" si="12"/>
        <v>1114</v>
      </c>
      <c r="BL117">
        <v>0</v>
      </c>
    </row>
    <row r="118" spans="62:64" x14ac:dyDescent="0.2">
      <c r="BJ118">
        <v>558</v>
      </c>
      <c r="BK118">
        <f t="shared" si="12"/>
        <v>1116</v>
      </c>
      <c r="BL118">
        <v>0</v>
      </c>
    </row>
    <row r="119" spans="62:64" x14ac:dyDescent="0.2">
      <c r="BJ119">
        <v>559</v>
      </c>
      <c r="BK119">
        <f t="shared" si="12"/>
        <v>1118</v>
      </c>
      <c r="BL119">
        <v>0</v>
      </c>
    </row>
    <row r="120" spans="62:64" x14ac:dyDescent="0.2">
      <c r="BJ120">
        <v>560</v>
      </c>
      <c r="BK120">
        <f t="shared" si="12"/>
        <v>1120</v>
      </c>
      <c r="BL120">
        <v>0</v>
      </c>
    </row>
    <row r="121" spans="62:64" x14ac:dyDescent="0.2">
      <c r="BJ121">
        <v>561</v>
      </c>
      <c r="BK121">
        <f t="shared" si="12"/>
        <v>1122</v>
      </c>
      <c r="BL121">
        <v>0</v>
      </c>
    </row>
    <row r="122" spans="62:64" x14ac:dyDescent="0.2">
      <c r="BJ122">
        <v>562</v>
      </c>
      <c r="BK122">
        <f t="shared" si="12"/>
        <v>1124</v>
      </c>
      <c r="BL122">
        <v>0</v>
      </c>
    </row>
    <row r="123" spans="62:64" x14ac:dyDescent="0.2">
      <c r="BJ123">
        <v>563</v>
      </c>
      <c r="BK123">
        <f t="shared" si="12"/>
        <v>1126</v>
      </c>
      <c r="BL123">
        <v>0</v>
      </c>
    </row>
    <row r="124" spans="62:64" x14ac:dyDescent="0.2">
      <c r="BJ124">
        <v>564</v>
      </c>
      <c r="BK124">
        <f t="shared" si="12"/>
        <v>1128</v>
      </c>
      <c r="BL124">
        <v>0</v>
      </c>
    </row>
    <row r="125" spans="62:64" x14ac:dyDescent="0.2">
      <c r="BJ125">
        <v>565</v>
      </c>
      <c r="BK125">
        <f t="shared" si="12"/>
        <v>1130</v>
      </c>
      <c r="BL125">
        <v>0</v>
      </c>
    </row>
    <row r="126" spans="62:64" x14ac:dyDescent="0.2">
      <c r="BJ126">
        <v>566</v>
      </c>
      <c r="BK126">
        <f t="shared" si="12"/>
        <v>1132</v>
      </c>
      <c r="BL126">
        <v>0</v>
      </c>
    </row>
    <row r="127" spans="62:64" x14ac:dyDescent="0.2">
      <c r="BJ127">
        <v>567</v>
      </c>
      <c r="BK127">
        <f t="shared" si="12"/>
        <v>1134</v>
      </c>
      <c r="BL127">
        <v>0</v>
      </c>
    </row>
    <row r="128" spans="62:64" x14ac:dyDescent="0.2">
      <c r="BJ128">
        <v>568</v>
      </c>
      <c r="BK128">
        <f t="shared" si="12"/>
        <v>1136</v>
      </c>
      <c r="BL128">
        <v>0</v>
      </c>
    </row>
    <row r="129" spans="62:64" x14ac:dyDescent="0.2">
      <c r="BJ129">
        <v>569</v>
      </c>
      <c r="BK129">
        <f t="shared" si="12"/>
        <v>1138</v>
      </c>
      <c r="BL129">
        <v>0</v>
      </c>
    </row>
    <row r="130" spans="62:64" x14ac:dyDescent="0.2">
      <c r="BJ130">
        <v>570</v>
      </c>
      <c r="BK130">
        <f t="shared" si="12"/>
        <v>1140</v>
      </c>
      <c r="BL130">
        <v>0</v>
      </c>
    </row>
    <row r="131" spans="62:64" x14ac:dyDescent="0.2">
      <c r="BJ131">
        <v>571</v>
      </c>
      <c r="BK131">
        <f t="shared" ref="BK131:BK160" si="13">BJ131*2</f>
        <v>1142</v>
      </c>
      <c r="BL131">
        <v>0</v>
      </c>
    </row>
    <row r="132" spans="62:64" x14ac:dyDescent="0.2">
      <c r="BJ132">
        <v>572</v>
      </c>
      <c r="BK132">
        <f t="shared" si="13"/>
        <v>1144</v>
      </c>
      <c r="BL132">
        <v>0</v>
      </c>
    </row>
    <row r="133" spans="62:64" x14ac:dyDescent="0.2">
      <c r="BJ133">
        <v>573</v>
      </c>
      <c r="BK133">
        <f t="shared" si="13"/>
        <v>1146</v>
      </c>
      <c r="BL133">
        <v>0</v>
      </c>
    </row>
    <row r="134" spans="62:64" x14ac:dyDescent="0.2">
      <c r="BJ134">
        <v>574</v>
      </c>
      <c r="BK134">
        <f t="shared" si="13"/>
        <v>1148</v>
      </c>
      <c r="BL134">
        <v>0</v>
      </c>
    </row>
    <row r="135" spans="62:64" x14ac:dyDescent="0.2">
      <c r="BJ135">
        <v>575</v>
      </c>
      <c r="BK135">
        <f t="shared" si="13"/>
        <v>1150</v>
      </c>
      <c r="BL135">
        <v>0</v>
      </c>
    </row>
    <row r="136" spans="62:64" x14ac:dyDescent="0.2">
      <c r="BJ136">
        <v>576</v>
      </c>
      <c r="BK136">
        <f t="shared" si="13"/>
        <v>1152</v>
      </c>
      <c r="BL136">
        <v>0</v>
      </c>
    </row>
    <row r="137" spans="62:64" x14ac:dyDescent="0.2">
      <c r="BJ137">
        <v>577</v>
      </c>
      <c r="BK137">
        <f t="shared" si="13"/>
        <v>1154</v>
      </c>
      <c r="BL137">
        <v>0</v>
      </c>
    </row>
    <row r="138" spans="62:64" x14ac:dyDescent="0.2">
      <c r="BJ138">
        <v>578</v>
      </c>
      <c r="BK138">
        <f t="shared" si="13"/>
        <v>1156</v>
      </c>
      <c r="BL138">
        <v>0</v>
      </c>
    </row>
    <row r="139" spans="62:64" x14ac:dyDescent="0.2">
      <c r="BJ139">
        <v>579</v>
      </c>
      <c r="BK139">
        <f t="shared" si="13"/>
        <v>1158</v>
      </c>
      <c r="BL139">
        <v>0</v>
      </c>
    </row>
    <row r="140" spans="62:64" x14ac:dyDescent="0.2">
      <c r="BJ140">
        <v>580</v>
      </c>
      <c r="BK140">
        <f t="shared" si="13"/>
        <v>1160</v>
      </c>
      <c r="BL140">
        <v>0</v>
      </c>
    </row>
    <row r="141" spans="62:64" x14ac:dyDescent="0.2">
      <c r="BJ141">
        <v>581</v>
      </c>
      <c r="BK141">
        <f t="shared" si="13"/>
        <v>1162</v>
      </c>
      <c r="BL141">
        <v>0</v>
      </c>
    </row>
    <row r="142" spans="62:64" x14ac:dyDescent="0.2">
      <c r="BJ142">
        <v>582</v>
      </c>
      <c r="BK142">
        <f t="shared" si="13"/>
        <v>1164</v>
      </c>
      <c r="BL142">
        <v>0</v>
      </c>
    </row>
    <row r="143" spans="62:64" x14ac:dyDescent="0.2">
      <c r="BJ143">
        <v>583</v>
      </c>
      <c r="BK143">
        <f t="shared" si="13"/>
        <v>1166</v>
      </c>
      <c r="BL143">
        <v>0</v>
      </c>
    </row>
    <row r="144" spans="62:64" x14ac:dyDescent="0.2">
      <c r="BJ144">
        <v>584</v>
      </c>
      <c r="BK144">
        <f t="shared" si="13"/>
        <v>1168</v>
      </c>
      <c r="BL144">
        <v>0</v>
      </c>
    </row>
    <row r="145" spans="62:64" x14ac:dyDescent="0.2">
      <c r="BJ145">
        <v>585</v>
      </c>
      <c r="BK145">
        <f t="shared" si="13"/>
        <v>1170</v>
      </c>
      <c r="BL145">
        <v>0</v>
      </c>
    </row>
    <row r="146" spans="62:64" x14ac:dyDescent="0.2">
      <c r="BJ146">
        <v>586</v>
      </c>
      <c r="BK146">
        <f t="shared" si="13"/>
        <v>1172</v>
      </c>
      <c r="BL146">
        <v>0</v>
      </c>
    </row>
    <row r="147" spans="62:64" x14ac:dyDescent="0.2">
      <c r="BJ147">
        <v>587</v>
      </c>
      <c r="BK147">
        <f t="shared" si="13"/>
        <v>1174</v>
      </c>
      <c r="BL147">
        <v>0</v>
      </c>
    </row>
    <row r="148" spans="62:64" x14ac:dyDescent="0.2">
      <c r="BJ148">
        <v>588</v>
      </c>
      <c r="BK148">
        <f t="shared" si="13"/>
        <v>1176</v>
      </c>
      <c r="BL148">
        <v>0</v>
      </c>
    </row>
    <row r="149" spans="62:64" x14ac:dyDescent="0.2">
      <c r="BJ149">
        <v>589</v>
      </c>
      <c r="BK149">
        <f t="shared" si="13"/>
        <v>1178</v>
      </c>
      <c r="BL149">
        <v>0</v>
      </c>
    </row>
    <row r="150" spans="62:64" x14ac:dyDescent="0.2">
      <c r="BJ150">
        <v>590</v>
      </c>
      <c r="BK150">
        <f t="shared" si="13"/>
        <v>1180</v>
      </c>
      <c r="BL150">
        <v>0</v>
      </c>
    </row>
    <row r="151" spans="62:64" x14ac:dyDescent="0.2">
      <c r="BJ151">
        <v>591</v>
      </c>
      <c r="BK151">
        <f t="shared" si="13"/>
        <v>1182</v>
      </c>
      <c r="BL151">
        <v>0</v>
      </c>
    </row>
    <row r="152" spans="62:64" x14ac:dyDescent="0.2">
      <c r="BJ152">
        <v>592</v>
      </c>
      <c r="BK152">
        <f t="shared" si="13"/>
        <v>1184</v>
      </c>
      <c r="BL152">
        <v>0</v>
      </c>
    </row>
    <row r="153" spans="62:64" x14ac:dyDescent="0.2">
      <c r="BJ153">
        <v>593</v>
      </c>
      <c r="BK153">
        <f t="shared" si="13"/>
        <v>1186</v>
      </c>
      <c r="BL153">
        <v>0</v>
      </c>
    </row>
    <row r="154" spans="62:64" x14ac:dyDescent="0.2">
      <c r="BJ154">
        <v>594</v>
      </c>
      <c r="BK154">
        <f t="shared" si="13"/>
        <v>1188</v>
      </c>
      <c r="BL154">
        <v>0</v>
      </c>
    </row>
    <row r="155" spans="62:64" x14ac:dyDescent="0.2">
      <c r="BJ155">
        <v>595</v>
      </c>
      <c r="BK155">
        <f t="shared" si="13"/>
        <v>1190</v>
      </c>
      <c r="BL155">
        <v>0</v>
      </c>
    </row>
    <row r="156" spans="62:64" x14ac:dyDescent="0.2">
      <c r="BJ156">
        <v>596</v>
      </c>
      <c r="BK156">
        <f t="shared" si="13"/>
        <v>1192</v>
      </c>
      <c r="BL156">
        <v>0</v>
      </c>
    </row>
    <row r="157" spans="62:64" x14ac:dyDescent="0.2">
      <c r="BJ157">
        <v>597</v>
      </c>
      <c r="BK157">
        <f t="shared" si="13"/>
        <v>1194</v>
      </c>
      <c r="BL157">
        <v>0</v>
      </c>
    </row>
    <row r="158" spans="62:64" x14ac:dyDescent="0.2">
      <c r="BJ158">
        <v>598</v>
      </c>
      <c r="BK158">
        <f t="shared" si="13"/>
        <v>1196</v>
      </c>
      <c r="BL158">
        <v>0</v>
      </c>
    </row>
    <row r="159" spans="62:64" x14ac:dyDescent="0.2">
      <c r="BJ159">
        <v>599</v>
      </c>
      <c r="BK159">
        <f t="shared" si="13"/>
        <v>1198</v>
      </c>
      <c r="BL159">
        <v>0</v>
      </c>
    </row>
    <row r="160" spans="62:64" x14ac:dyDescent="0.2">
      <c r="BJ160">
        <v>600</v>
      </c>
      <c r="BK160">
        <f t="shared" si="13"/>
        <v>1200</v>
      </c>
      <c r="BL160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3099-50FA-6941-84EC-476FBA961BC0}">
  <dimension ref="A1:AE15"/>
  <sheetViews>
    <sheetView tabSelected="1" topLeftCell="A6" zoomScale="75" workbookViewId="0">
      <selection activeCell="D1" sqref="D1:D13"/>
    </sheetView>
  </sheetViews>
  <sheetFormatPr baseColWidth="10" defaultRowHeight="16" x14ac:dyDescent="0.2"/>
  <cols>
    <col min="2" max="2" width="12.5" customWidth="1"/>
    <col min="3" max="3" width="16" customWidth="1"/>
    <col min="4" max="4" width="12.33203125" customWidth="1"/>
    <col min="5" max="5" width="19.5" customWidth="1"/>
    <col min="7" max="7" width="18.5" customWidth="1"/>
    <col min="9" max="9" width="11.33203125" customWidth="1"/>
    <col min="10" max="10" width="11.6640625" customWidth="1"/>
    <col min="28" max="28" width="13.1640625" customWidth="1"/>
  </cols>
  <sheetData>
    <row r="1" spans="1:31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AB1" t="s">
        <v>73</v>
      </c>
      <c r="AD1" t="s">
        <v>74</v>
      </c>
      <c r="AE1" t="s">
        <v>77</v>
      </c>
    </row>
    <row r="2" spans="1:31" x14ac:dyDescent="0.2">
      <c r="A2">
        <v>0</v>
      </c>
      <c r="B2">
        <v>6.5087999999999999</v>
      </c>
      <c r="C2">
        <v>6.5087999999999999</v>
      </c>
      <c r="D2">
        <v>46</v>
      </c>
      <c r="E2">
        <v>988</v>
      </c>
      <c r="F2">
        <v>4</v>
      </c>
      <c r="G2">
        <v>46</v>
      </c>
      <c r="I2">
        <f>D4-D2</f>
        <v>10</v>
      </c>
      <c r="J2">
        <f>B4-B2</f>
        <v>8.6462000000000003</v>
      </c>
      <c r="K2">
        <f>LN(D2)</f>
        <v>3.8286413964890951</v>
      </c>
      <c r="L2">
        <f>LN(B2)</f>
        <v>1.8731551074320492</v>
      </c>
      <c r="M2" cm="1">
        <f t="array" ref="M2:M14">LN(E2:E14)</f>
        <v>6.8956826977478682</v>
      </c>
      <c r="AB2">
        <f t="shared" ref="AB2:AB13" si="0" xml:space="preserve"> (D2-46)/((B2^-0.4206)*(E2^-0.5393))</f>
        <v>0</v>
      </c>
      <c r="AD2">
        <f t="shared" ref="AD2:AD13" si="1">B2^(-0.4206)*E2^(-0.56135)</f>
        <v>9.4783927278346367E-3</v>
      </c>
      <c r="AE2">
        <f>D2-46</f>
        <v>0</v>
      </c>
    </row>
    <row r="3" spans="1:31" x14ac:dyDescent="0.2">
      <c r="A3">
        <v>1</v>
      </c>
      <c r="B3">
        <v>10.005000000000001</v>
      </c>
      <c r="C3">
        <v>10.005000000000001</v>
      </c>
      <c r="D3">
        <v>90</v>
      </c>
      <c r="E3">
        <v>1782</v>
      </c>
      <c r="F3">
        <v>4</v>
      </c>
      <c r="G3">
        <v>134</v>
      </c>
      <c r="I3">
        <f t="shared" ref="I3:I13" si="2">D5-D3</f>
        <v>-38</v>
      </c>
      <c r="J3">
        <f t="shared" ref="J3:J13" si="3">B5-B3</f>
        <v>13.208999999999998</v>
      </c>
      <c r="K3">
        <f t="shared" ref="K3" si="4">LN(D3)</f>
        <v>4.499809670330265</v>
      </c>
      <c r="L3">
        <f t="shared" ref="L3" si="5">LN(B3)</f>
        <v>2.3030849680356966</v>
      </c>
      <c r="M3">
        <v>7.4854916080307543</v>
      </c>
      <c r="AB3">
        <f t="shared" si="0"/>
        <v>6566.8713504078396</v>
      </c>
      <c r="AD3">
        <f t="shared" si="1"/>
        <v>5.6808281732732271E-3</v>
      </c>
    </row>
    <row r="4" spans="1:31" x14ac:dyDescent="0.2">
      <c r="A4">
        <v>2</v>
      </c>
      <c r="B4">
        <v>15.154999999999999</v>
      </c>
      <c r="C4">
        <v>2.1032999999999999</v>
      </c>
      <c r="D4">
        <v>56</v>
      </c>
      <c r="E4">
        <v>832</v>
      </c>
      <c r="F4">
        <v>12</v>
      </c>
      <c r="G4">
        <v>240</v>
      </c>
      <c r="I4">
        <f t="shared" si="2"/>
        <v>-8</v>
      </c>
      <c r="J4">
        <f t="shared" si="3"/>
        <v>7.3950000000000014</v>
      </c>
      <c r="K4">
        <f t="shared" ref="K4:K14" si="6">LN(D4)</f>
        <v>4.0253516907351496</v>
      </c>
      <c r="L4">
        <f t="shared" ref="L4:L13" si="7">LN(B4)</f>
        <v>2.7183305105097664</v>
      </c>
      <c r="M4">
        <v>6.7238324408212087</v>
      </c>
      <c r="AB4">
        <f t="shared" si="0"/>
        <v>1178.5943057793636</v>
      </c>
      <c r="AD4">
        <f t="shared" si="1"/>
        <v>7.3155493122739924E-3</v>
      </c>
      <c r="AE4">
        <f t="shared" ref="AE4:AE14" si="8">D4-46</f>
        <v>10</v>
      </c>
    </row>
    <row r="5" spans="1:31" x14ac:dyDescent="0.2">
      <c r="A5">
        <v>3</v>
      </c>
      <c r="B5">
        <v>23.213999999999999</v>
      </c>
      <c r="C5">
        <v>1.2946</v>
      </c>
      <c r="D5">
        <v>52</v>
      </c>
      <c r="E5">
        <v>910</v>
      </c>
      <c r="F5">
        <v>2</v>
      </c>
      <c r="G5">
        <v>288</v>
      </c>
      <c r="I5">
        <f t="shared" si="2"/>
        <v>10</v>
      </c>
      <c r="J5">
        <f t="shared" si="3"/>
        <v>-9.8569999999999993</v>
      </c>
      <c r="K5">
        <f t="shared" si="6"/>
        <v>3.9512437185814275</v>
      </c>
      <c r="L5">
        <f t="shared" si="7"/>
        <v>3.1447555449464311</v>
      </c>
      <c r="M5">
        <v>6.8134445995108956</v>
      </c>
      <c r="AB5">
        <f t="shared" si="0"/>
        <v>887.96677251111691</v>
      </c>
      <c r="AD5">
        <f t="shared" si="1"/>
        <v>5.8144370472799582E-3</v>
      </c>
      <c r="AE5">
        <f t="shared" si="8"/>
        <v>6</v>
      </c>
    </row>
    <row r="6" spans="1:31" x14ac:dyDescent="0.2">
      <c r="A6">
        <v>4</v>
      </c>
      <c r="B6">
        <v>22.55</v>
      </c>
      <c r="C6">
        <v>-0.86360000000000003</v>
      </c>
      <c r="D6">
        <v>48</v>
      </c>
      <c r="E6">
        <v>936</v>
      </c>
      <c r="F6">
        <v>4</v>
      </c>
      <c r="G6">
        <v>350</v>
      </c>
      <c r="I6">
        <f t="shared" si="2"/>
        <v>14</v>
      </c>
      <c r="J6">
        <f t="shared" si="3"/>
        <v>-9.4670000000000005</v>
      </c>
      <c r="K6">
        <f t="shared" si="6"/>
        <v>3.8712010109078911</v>
      </c>
      <c r="L6">
        <f t="shared" si="7"/>
        <v>3.1157350659486873</v>
      </c>
      <c r="M6">
        <v>6.8416154764775916</v>
      </c>
      <c r="AB6">
        <f t="shared" si="0"/>
        <v>296.87422841498744</v>
      </c>
      <c r="AD6">
        <f t="shared" si="1"/>
        <v>5.7934980479873539E-3</v>
      </c>
      <c r="AE6">
        <f t="shared" si="8"/>
        <v>2</v>
      </c>
    </row>
    <row r="7" spans="1:31" x14ac:dyDescent="0.2">
      <c r="A7">
        <v>5</v>
      </c>
      <c r="B7">
        <v>13.356999999999999</v>
      </c>
      <c r="C7">
        <v>-8.2400000000000001E-2</v>
      </c>
      <c r="D7">
        <v>62</v>
      </c>
      <c r="E7">
        <v>741</v>
      </c>
      <c r="F7">
        <v>6</v>
      </c>
      <c r="G7">
        <v>412</v>
      </c>
      <c r="I7">
        <f t="shared" si="2"/>
        <v>6</v>
      </c>
      <c r="J7">
        <f t="shared" si="3"/>
        <v>0.15500000000000114</v>
      </c>
      <c r="K7">
        <f t="shared" si="6"/>
        <v>4.1271343850450917</v>
      </c>
      <c r="L7">
        <f t="shared" si="7"/>
        <v>2.5920405919949681</v>
      </c>
      <c r="M7">
        <v>6.6080006252960866</v>
      </c>
      <c r="AB7">
        <f t="shared" si="0"/>
        <v>1679.9103912868859</v>
      </c>
      <c r="AD7">
        <f t="shared" si="1"/>
        <v>8.2329290867002823E-3</v>
      </c>
      <c r="AE7">
        <f t="shared" si="8"/>
        <v>16</v>
      </c>
    </row>
    <row r="8" spans="1:31" x14ac:dyDescent="0.2">
      <c r="A8">
        <v>6</v>
      </c>
      <c r="B8">
        <v>13.083</v>
      </c>
      <c r="C8">
        <v>-1.4117999999999999</v>
      </c>
      <c r="D8">
        <v>62</v>
      </c>
      <c r="E8">
        <v>507</v>
      </c>
      <c r="F8">
        <v>2</v>
      </c>
      <c r="G8">
        <v>480</v>
      </c>
      <c r="I8">
        <f t="shared" si="2"/>
        <v>12</v>
      </c>
      <c r="J8">
        <f t="shared" si="3"/>
        <v>-3.4830000000000005</v>
      </c>
      <c r="K8">
        <f t="shared" si="6"/>
        <v>4.1271343850450917</v>
      </c>
      <c r="L8">
        <f t="shared" si="7"/>
        <v>2.5713136775287393</v>
      </c>
      <c r="M8">
        <v>6.2285110035911835</v>
      </c>
      <c r="AB8">
        <f t="shared" si="0"/>
        <v>1357.1188504640263</v>
      </c>
      <c r="AD8">
        <f t="shared" si="1"/>
        <v>1.0276770884081228E-2</v>
      </c>
      <c r="AE8">
        <f t="shared" si="8"/>
        <v>16</v>
      </c>
    </row>
    <row r="9" spans="1:31" x14ac:dyDescent="0.2">
      <c r="A9">
        <v>7</v>
      </c>
      <c r="B9">
        <v>13.512</v>
      </c>
      <c r="C9">
        <v>-0.26319999999999999</v>
      </c>
      <c r="D9">
        <v>68</v>
      </c>
      <c r="E9">
        <v>520</v>
      </c>
      <c r="F9">
        <v>6</v>
      </c>
      <c r="G9">
        <v>554</v>
      </c>
      <c r="I9">
        <f t="shared" si="2"/>
        <v>26</v>
      </c>
      <c r="J9">
        <f t="shared" si="3"/>
        <v>-6.4049000000000005</v>
      </c>
      <c r="K9">
        <f t="shared" si="6"/>
        <v>4.219507705176107</v>
      </c>
      <c r="L9">
        <f t="shared" si="7"/>
        <v>2.6035781795054991</v>
      </c>
      <c r="M9">
        <v>6.253828811575473</v>
      </c>
      <c r="AB9">
        <f t="shared" si="0"/>
        <v>1917.5379294830566</v>
      </c>
      <c r="AD9">
        <f t="shared" si="1"/>
        <v>9.995185162607027E-3</v>
      </c>
      <c r="AE9">
        <f t="shared" si="8"/>
        <v>22</v>
      </c>
    </row>
    <row r="10" spans="1:31" x14ac:dyDescent="0.2">
      <c r="A10">
        <v>8</v>
      </c>
      <c r="B10">
        <v>9.6</v>
      </c>
      <c r="C10">
        <v>0.31369999999999998</v>
      </c>
      <c r="D10">
        <v>74</v>
      </c>
      <c r="E10">
        <v>494</v>
      </c>
      <c r="F10">
        <v>14</v>
      </c>
      <c r="G10">
        <v>648</v>
      </c>
      <c r="I10">
        <f t="shared" si="2"/>
        <v>26</v>
      </c>
      <c r="J10">
        <f t="shared" si="3"/>
        <v>-3.2517999999999994</v>
      </c>
      <c r="K10">
        <f t="shared" si="6"/>
        <v>4.3040650932041702</v>
      </c>
      <c r="L10">
        <f t="shared" si="7"/>
        <v>2.2617630984737906</v>
      </c>
      <c r="M10">
        <v>6.2025355171879228</v>
      </c>
      <c r="AB10">
        <f t="shared" si="0"/>
        <v>2056.0243580649394</v>
      </c>
      <c r="AD10">
        <f t="shared" si="1"/>
        <v>1.1877720366628227E-2</v>
      </c>
      <c r="AE10">
        <f t="shared" si="8"/>
        <v>28</v>
      </c>
    </row>
    <row r="11" spans="1:31" x14ac:dyDescent="0.2">
      <c r="A11">
        <v>9</v>
      </c>
      <c r="B11">
        <v>7.1071</v>
      </c>
      <c r="C11">
        <v>0.38269999999999998</v>
      </c>
      <c r="D11">
        <v>94</v>
      </c>
      <c r="E11">
        <v>481</v>
      </c>
      <c r="F11">
        <v>4</v>
      </c>
      <c r="G11">
        <v>748</v>
      </c>
      <c r="I11">
        <f t="shared" si="2"/>
        <v>18</v>
      </c>
      <c r="J11">
        <f t="shared" si="3"/>
        <v>-1.6220999999999997</v>
      </c>
      <c r="K11">
        <f t="shared" si="6"/>
        <v>4.5432947822700038</v>
      </c>
      <c r="L11">
        <f t="shared" si="7"/>
        <v>1.9610942843803532</v>
      </c>
      <c r="M11">
        <v>6.1758672701057611</v>
      </c>
      <c r="AB11">
        <f t="shared" si="0"/>
        <v>3061.5680112685609</v>
      </c>
      <c r="AD11">
        <f t="shared" si="1"/>
        <v>1.3682202913214057E-2</v>
      </c>
      <c r="AE11">
        <f t="shared" si="8"/>
        <v>48</v>
      </c>
    </row>
    <row r="12" spans="1:31" x14ac:dyDescent="0.2">
      <c r="A12">
        <v>10</v>
      </c>
      <c r="B12">
        <v>6.3482000000000003</v>
      </c>
      <c r="C12">
        <v>0.31109999999999999</v>
      </c>
      <c r="D12">
        <v>100</v>
      </c>
      <c r="E12">
        <v>494</v>
      </c>
      <c r="F12">
        <v>22</v>
      </c>
      <c r="G12">
        <v>860</v>
      </c>
      <c r="I12">
        <f t="shared" si="2"/>
        <v>-100</v>
      </c>
      <c r="J12">
        <f t="shared" si="3"/>
        <v>-0.93590000000000018</v>
      </c>
      <c r="K12">
        <f t="shared" si="6"/>
        <v>4.6051701859880918</v>
      </c>
      <c r="L12">
        <f t="shared" si="7"/>
        <v>1.848171308153997</v>
      </c>
      <c r="M12">
        <v>6.2025355171879228</v>
      </c>
      <c r="AB12">
        <f t="shared" si="0"/>
        <v>3332.0809682724107</v>
      </c>
      <c r="AD12">
        <f t="shared" si="1"/>
        <v>1.4134535292001369E-2</v>
      </c>
      <c r="AE12">
        <f t="shared" si="8"/>
        <v>54</v>
      </c>
    </row>
    <row r="13" spans="1:31" x14ac:dyDescent="0.2">
      <c r="A13">
        <v>11</v>
      </c>
      <c r="B13">
        <v>5.4850000000000003</v>
      </c>
      <c r="C13">
        <v>0.19209999999999999</v>
      </c>
      <c r="D13">
        <v>112</v>
      </c>
      <c r="E13">
        <v>481</v>
      </c>
      <c r="F13">
        <v>8</v>
      </c>
      <c r="G13">
        <v>1200</v>
      </c>
      <c r="I13">
        <f t="shared" si="2"/>
        <v>-112</v>
      </c>
      <c r="J13">
        <f t="shared" si="3"/>
        <v>-5.4850000000000003</v>
      </c>
      <c r="K13">
        <f t="shared" si="6"/>
        <v>4.7184988712950942</v>
      </c>
      <c r="L13">
        <f t="shared" si="7"/>
        <v>1.7020170937271937</v>
      </c>
      <c r="M13">
        <v>6.1758672701057611</v>
      </c>
      <c r="AB13">
        <f t="shared" si="0"/>
        <v>3775.047900270954</v>
      </c>
      <c r="AD13">
        <f t="shared" si="1"/>
        <v>1.5257387275719271E-2</v>
      </c>
      <c r="AE13">
        <f t="shared" si="8"/>
        <v>66</v>
      </c>
    </row>
    <row r="14" spans="1:31" x14ac:dyDescent="0.2">
      <c r="A14">
        <v>12</v>
      </c>
      <c r="B14">
        <v>5.4123000000000001</v>
      </c>
      <c r="C14">
        <v>0.15970000000000001</v>
      </c>
      <c r="E14">
        <v>455</v>
      </c>
      <c r="F14">
        <v>16</v>
      </c>
      <c r="H14" t="s">
        <v>66</v>
      </c>
      <c r="K14" t="e">
        <f t="shared" si="6"/>
        <v>#NUM!</v>
      </c>
      <c r="M14">
        <v>6.1202974189509503</v>
      </c>
      <c r="AA14" t="s">
        <v>75</v>
      </c>
      <c r="AB14">
        <f>AVERAGE(AB4:AB13)</f>
        <v>1954.2723715816301</v>
      </c>
      <c r="AE14">
        <f t="shared" si="8"/>
        <v>-46</v>
      </c>
    </row>
    <row r="15" spans="1:31" x14ac:dyDescent="0.2">
      <c r="AA15" t="s">
        <v>76</v>
      </c>
      <c r="AB15">
        <f>_xlfn.STDEV.S(AB2:AB13)</f>
        <v>1805.9312440830242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D3AC-6A5D-484F-A980-81BF56744CC2}">
  <dimension ref="A1:D14"/>
  <sheetViews>
    <sheetView workbookViewId="0">
      <selection sqref="A1:B14"/>
    </sheetView>
  </sheetViews>
  <sheetFormatPr baseColWidth="10" defaultRowHeight="16" x14ac:dyDescent="0.2"/>
  <sheetData>
    <row r="1" spans="1:4" x14ac:dyDescent="0.2">
      <c r="A1" t="s">
        <v>78</v>
      </c>
      <c r="B1" t="s">
        <v>29</v>
      </c>
      <c r="D1" t="s">
        <v>64</v>
      </c>
    </row>
    <row r="2" spans="1:4" x14ac:dyDescent="0.2">
      <c r="A2">
        <v>8</v>
      </c>
      <c r="B2">
        <v>0</v>
      </c>
      <c r="C2">
        <f>A2/(2*3.14)</f>
        <v>1.2738853503184713</v>
      </c>
      <c r="D2">
        <v>988</v>
      </c>
    </row>
    <row r="3" spans="1:4" x14ac:dyDescent="0.2">
      <c r="A3">
        <v>4</v>
      </c>
      <c r="B3">
        <v>1</v>
      </c>
      <c r="C3">
        <f t="shared" ref="C3:C14" si="0">A3/(2*3.14)</f>
        <v>0.63694267515923564</v>
      </c>
    </row>
    <row r="4" spans="1:4" x14ac:dyDescent="0.2">
      <c r="A4">
        <v>2</v>
      </c>
      <c r="B4">
        <v>2</v>
      </c>
      <c r="C4">
        <f t="shared" si="0"/>
        <v>0.31847133757961782</v>
      </c>
      <c r="D4">
        <v>832</v>
      </c>
    </row>
    <row r="5" spans="1:4" x14ac:dyDescent="0.2">
      <c r="A5">
        <v>1E-3</v>
      </c>
      <c r="B5">
        <v>3</v>
      </c>
      <c r="C5">
        <f t="shared" si="0"/>
        <v>1.5923566878980891E-4</v>
      </c>
      <c r="D5">
        <v>910</v>
      </c>
    </row>
    <row r="6" spans="1:4" x14ac:dyDescent="0.2">
      <c r="A6">
        <v>6</v>
      </c>
      <c r="B6">
        <v>4</v>
      </c>
      <c r="C6">
        <f t="shared" si="0"/>
        <v>0.95541401273885351</v>
      </c>
      <c r="D6">
        <v>936</v>
      </c>
    </row>
    <row r="7" spans="1:4" x14ac:dyDescent="0.2">
      <c r="A7">
        <v>8</v>
      </c>
      <c r="B7">
        <v>5</v>
      </c>
      <c r="C7">
        <f t="shared" si="0"/>
        <v>1.2738853503184713</v>
      </c>
      <c r="D7">
        <v>741</v>
      </c>
    </row>
    <row r="8" spans="1:4" x14ac:dyDescent="0.2">
      <c r="A8">
        <v>12</v>
      </c>
      <c r="B8">
        <v>6</v>
      </c>
      <c r="C8">
        <f t="shared" si="0"/>
        <v>1.910828025477707</v>
      </c>
      <c r="D8">
        <v>507</v>
      </c>
    </row>
    <row r="9" spans="1:4" x14ac:dyDescent="0.2">
      <c r="A9">
        <v>12</v>
      </c>
      <c r="B9">
        <v>7</v>
      </c>
      <c r="C9">
        <f t="shared" si="0"/>
        <v>1.910828025477707</v>
      </c>
      <c r="D9">
        <v>520</v>
      </c>
    </row>
    <row r="10" spans="1:4" x14ac:dyDescent="0.2">
      <c r="A10">
        <v>14</v>
      </c>
      <c r="B10">
        <v>8</v>
      </c>
      <c r="C10">
        <f t="shared" si="0"/>
        <v>2.2292993630573248</v>
      </c>
      <c r="D10">
        <v>494</v>
      </c>
    </row>
    <row r="11" spans="1:4" x14ac:dyDescent="0.2">
      <c r="A11">
        <v>12</v>
      </c>
      <c r="B11">
        <v>9</v>
      </c>
      <c r="C11">
        <f t="shared" si="0"/>
        <v>1.910828025477707</v>
      </c>
      <c r="D11">
        <v>481</v>
      </c>
    </row>
    <row r="12" spans="1:4" x14ac:dyDescent="0.2">
      <c r="A12">
        <v>12</v>
      </c>
      <c r="B12">
        <v>10</v>
      </c>
      <c r="C12">
        <f t="shared" si="0"/>
        <v>1.910828025477707</v>
      </c>
      <c r="D12">
        <v>494</v>
      </c>
    </row>
    <row r="13" spans="1:4" x14ac:dyDescent="0.2">
      <c r="A13">
        <v>18</v>
      </c>
      <c r="B13">
        <v>11</v>
      </c>
      <c r="C13">
        <f t="shared" si="0"/>
        <v>2.8662420382165603</v>
      </c>
      <c r="D13">
        <v>481</v>
      </c>
    </row>
    <row r="14" spans="1:4" x14ac:dyDescent="0.2">
      <c r="A14">
        <v>14</v>
      </c>
      <c r="B14">
        <v>12</v>
      </c>
      <c r="C14">
        <f t="shared" si="0"/>
        <v>2.2292993630573248</v>
      </c>
      <c r="D14">
        <v>455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BD66-62B5-A04A-BB2C-4A2F2773A00E}">
  <dimension ref="A1:D26"/>
  <sheetViews>
    <sheetView workbookViewId="0">
      <selection activeCell="E5" sqref="E5"/>
    </sheetView>
  </sheetViews>
  <sheetFormatPr baseColWidth="10" defaultRowHeight="16" x14ac:dyDescent="0.2"/>
  <cols>
    <col min="3" max="3" width="15" customWidth="1"/>
  </cols>
  <sheetData>
    <row r="1" spans="1:4" x14ac:dyDescent="0.2">
      <c r="A1" t="s">
        <v>7</v>
      </c>
    </row>
    <row r="2" spans="1:4" x14ac:dyDescent="0.2">
      <c r="A2" t="s">
        <v>17</v>
      </c>
      <c r="B2" t="s">
        <v>79</v>
      </c>
      <c r="C2" t="s">
        <v>80</v>
      </c>
      <c r="D2" t="s">
        <v>81</v>
      </c>
    </row>
    <row r="3" spans="1:4" x14ac:dyDescent="0.2">
      <c r="A3">
        <v>0</v>
      </c>
      <c r="B3">
        <f>A3*2</f>
        <v>0</v>
      </c>
      <c r="C3">
        <v>15</v>
      </c>
      <c r="D3">
        <f>C3*2.6</f>
        <v>39</v>
      </c>
    </row>
    <row r="4" spans="1:4" x14ac:dyDescent="0.2">
      <c r="A4">
        <v>1</v>
      </c>
      <c r="B4">
        <f t="shared" ref="B4:B26" si="0">A4*2</f>
        <v>2</v>
      </c>
    </row>
    <row r="5" spans="1:4" x14ac:dyDescent="0.2">
      <c r="A5">
        <v>2</v>
      </c>
      <c r="B5">
        <f t="shared" si="0"/>
        <v>4</v>
      </c>
    </row>
    <row r="6" spans="1:4" x14ac:dyDescent="0.2">
      <c r="A6">
        <v>3</v>
      </c>
      <c r="B6">
        <f t="shared" si="0"/>
        <v>6</v>
      </c>
    </row>
    <row r="7" spans="1:4" x14ac:dyDescent="0.2">
      <c r="A7">
        <v>4</v>
      </c>
      <c r="B7">
        <f t="shared" si="0"/>
        <v>8</v>
      </c>
    </row>
    <row r="8" spans="1:4" x14ac:dyDescent="0.2">
      <c r="A8">
        <v>5</v>
      </c>
      <c r="B8">
        <f t="shared" si="0"/>
        <v>10</v>
      </c>
    </row>
    <row r="9" spans="1:4" x14ac:dyDescent="0.2">
      <c r="A9">
        <v>6</v>
      </c>
      <c r="B9">
        <f t="shared" si="0"/>
        <v>12</v>
      </c>
    </row>
    <row r="10" spans="1:4" x14ac:dyDescent="0.2">
      <c r="A10">
        <v>7</v>
      </c>
      <c r="B10">
        <f t="shared" si="0"/>
        <v>14</v>
      </c>
    </row>
    <row r="11" spans="1:4" x14ac:dyDescent="0.2">
      <c r="A11">
        <v>8</v>
      </c>
      <c r="B11">
        <f t="shared" si="0"/>
        <v>16</v>
      </c>
    </row>
    <row r="12" spans="1:4" x14ac:dyDescent="0.2">
      <c r="A12">
        <v>9</v>
      </c>
      <c r="B12">
        <f t="shared" si="0"/>
        <v>18</v>
      </c>
    </row>
    <row r="13" spans="1:4" x14ac:dyDescent="0.2">
      <c r="A13">
        <v>10</v>
      </c>
      <c r="B13">
        <f t="shared" si="0"/>
        <v>20</v>
      </c>
    </row>
    <row r="14" spans="1:4" x14ac:dyDescent="0.2">
      <c r="A14">
        <v>11</v>
      </c>
      <c r="B14">
        <f t="shared" si="0"/>
        <v>22</v>
      </c>
    </row>
    <row r="15" spans="1:4" x14ac:dyDescent="0.2">
      <c r="A15">
        <v>12</v>
      </c>
      <c r="B15">
        <f t="shared" si="0"/>
        <v>24</v>
      </c>
    </row>
    <row r="16" spans="1:4" x14ac:dyDescent="0.2">
      <c r="A16">
        <v>13</v>
      </c>
      <c r="B16">
        <f t="shared" si="0"/>
        <v>26</v>
      </c>
    </row>
    <row r="17" spans="1:2" x14ac:dyDescent="0.2">
      <c r="A17">
        <v>14</v>
      </c>
      <c r="B17">
        <f t="shared" si="0"/>
        <v>28</v>
      </c>
    </row>
    <row r="18" spans="1:2" x14ac:dyDescent="0.2">
      <c r="A18">
        <v>15</v>
      </c>
      <c r="B18">
        <f t="shared" si="0"/>
        <v>30</v>
      </c>
    </row>
    <row r="19" spans="1:2" x14ac:dyDescent="0.2">
      <c r="A19">
        <v>16</v>
      </c>
      <c r="B19">
        <f t="shared" si="0"/>
        <v>32</v>
      </c>
    </row>
    <row r="20" spans="1:2" x14ac:dyDescent="0.2">
      <c r="A20">
        <v>17</v>
      </c>
      <c r="B20">
        <f t="shared" si="0"/>
        <v>34</v>
      </c>
    </row>
    <row r="21" spans="1:2" x14ac:dyDescent="0.2">
      <c r="A21">
        <v>18</v>
      </c>
      <c r="B21">
        <f t="shared" si="0"/>
        <v>36</v>
      </c>
    </row>
    <row r="22" spans="1:2" x14ac:dyDescent="0.2">
      <c r="A22">
        <v>19</v>
      </c>
      <c r="B22">
        <f t="shared" si="0"/>
        <v>38</v>
      </c>
    </row>
    <row r="23" spans="1:2" x14ac:dyDescent="0.2">
      <c r="A23">
        <v>20</v>
      </c>
      <c r="B23">
        <f t="shared" si="0"/>
        <v>40</v>
      </c>
    </row>
    <row r="24" spans="1:2" x14ac:dyDescent="0.2">
      <c r="A24">
        <v>21</v>
      </c>
      <c r="B24">
        <f t="shared" si="0"/>
        <v>42</v>
      </c>
    </row>
    <row r="25" spans="1:2" x14ac:dyDescent="0.2">
      <c r="A25">
        <v>22</v>
      </c>
      <c r="B25">
        <f t="shared" si="0"/>
        <v>44</v>
      </c>
    </row>
    <row r="26" spans="1:2" x14ac:dyDescent="0.2">
      <c r="A26">
        <v>23</v>
      </c>
      <c r="B26">
        <f t="shared" si="0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Eckhart</dc:creator>
  <cp:lastModifiedBy>Margaret Eckhart</cp:lastModifiedBy>
  <dcterms:created xsi:type="dcterms:W3CDTF">2026-07-14T14:57:51Z</dcterms:created>
  <dcterms:modified xsi:type="dcterms:W3CDTF">2026-08-11T18:49:47Z</dcterms:modified>
</cp:coreProperties>
</file>