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6755" windowHeight="7695" tabRatio="382"/>
  </bookViews>
  <sheets>
    <sheet name="historical_data-Gold-2" sheetId="1" r:id="rId1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4" i="1" l="1"/>
  <c r="H122" i="1"/>
  <c r="H1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  <c r="I3" i="1"/>
  <c r="K3" i="1" s="1"/>
  <c r="I4" i="1"/>
  <c r="K4" i="1" s="1"/>
  <c r="I5" i="1"/>
  <c r="L5" i="1" s="1"/>
  <c r="I6" i="1"/>
  <c r="K6" i="1" s="1"/>
  <c r="I7" i="1"/>
  <c r="K7" i="1" s="1"/>
  <c r="I8" i="1"/>
  <c r="K8" i="1" s="1"/>
  <c r="I9" i="1"/>
  <c r="L9" i="1" s="1"/>
  <c r="I10" i="1"/>
  <c r="L10" i="1" s="1"/>
  <c r="I11" i="1"/>
  <c r="K11" i="1" s="1"/>
  <c r="I12" i="1"/>
  <c r="K12" i="1" s="1"/>
  <c r="I13" i="1"/>
  <c r="L13" i="1" s="1"/>
  <c r="I14" i="1"/>
  <c r="L14" i="1" s="1"/>
  <c r="I15" i="1"/>
  <c r="K15" i="1" s="1"/>
  <c r="I16" i="1"/>
  <c r="K16" i="1" s="1"/>
  <c r="I17" i="1"/>
  <c r="L17" i="1" s="1"/>
  <c r="I18" i="1"/>
  <c r="K18" i="1" s="1"/>
  <c r="I19" i="1"/>
  <c r="K19" i="1" s="1"/>
  <c r="I20" i="1"/>
  <c r="K20" i="1" s="1"/>
  <c r="I21" i="1"/>
  <c r="L21" i="1" s="1"/>
  <c r="I22" i="1"/>
  <c r="K22" i="1" s="1"/>
  <c r="I23" i="1"/>
  <c r="K23" i="1" s="1"/>
  <c r="I24" i="1"/>
  <c r="K24" i="1" s="1"/>
  <c r="I25" i="1"/>
  <c r="L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2" i="1"/>
  <c r="L118" i="1" l="1"/>
  <c r="L74" i="1"/>
  <c r="L106" i="1"/>
  <c r="L66" i="1"/>
  <c r="L3" i="1"/>
  <c r="L110" i="1"/>
  <c r="L102" i="1"/>
  <c r="L98" i="1"/>
  <c r="L94" i="1"/>
  <c r="L90" i="1"/>
  <c r="L86" i="1"/>
  <c r="L82" i="1"/>
  <c r="L70" i="1"/>
  <c r="L54" i="1"/>
  <c r="L50" i="1"/>
  <c r="L38" i="1"/>
  <c r="L34" i="1"/>
  <c r="L22" i="1"/>
  <c r="L18" i="1"/>
  <c r="L6" i="1"/>
  <c r="L114" i="1"/>
  <c r="L78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K1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K21" i="1"/>
  <c r="K13" i="1"/>
  <c r="K25" i="1"/>
  <c r="L62" i="1"/>
  <c r="L46" i="1"/>
  <c r="L30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K10" i="1"/>
  <c r="L58" i="1"/>
  <c r="L42" i="1"/>
  <c r="L26" i="1"/>
  <c r="J123" i="1"/>
  <c r="K5" i="1"/>
  <c r="K17" i="1"/>
  <c r="K9" i="1"/>
  <c r="I124" i="1"/>
  <c r="J122" i="1"/>
  <c r="I123" i="1"/>
  <c r="L45" i="1"/>
  <c r="L41" i="1"/>
  <c r="L37" i="1"/>
  <c r="L33" i="1"/>
  <c r="L29" i="1"/>
  <c r="J124" i="1"/>
  <c r="I122" i="1"/>
  <c r="K2" i="1"/>
  <c r="L2" i="1"/>
  <c r="K122" i="1" l="1"/>
  <c r="K123" i="1"/>
  <c r="K124" i="1"/>
  <c r="L124" i="1"/>
  <c r="L123" i="1"/>
  <c r="L122" i="1"/>
</calcChain>
</file>

<file path=xl/sharedStrings.xml><?xml version="1.0" encoding="utf-8"?>
<sst xmlns="http://schemas.openxmlformats.org/spreadsheetml/2006/main" count="139" uniqueCount="95">
  <si>
    <t>Date</t>
  </si>
  <si>
    <t>High</t>
  </si>
  <si>
    <t>Vol.</t>
  </si>
  <si>
    <t>Low</t>
  </si>
  <si>
    <t>Price</t>
  </si>
  <si>
    <t>Chg. %</t>
  </si>
  <si>
    <t>Open</t>
  </si>
  <si>
    <t>177.71K</t>
  </si>
  <si>
    <t>4.00M</t>
  </si>
  <si>
    <t>2.77M</t>
  </si>
  <si>
    <t>1.31M</t>
  </si>
  <si>
    <t>107.65K</t>
  </si>
  <si>
    <t>68.13K</t>
  </si>
  <si>
    <t>35.09K</t>
  </si>
  <si>
    <t>49.84K</t>
  </si>
  <si>
    <t>16.53K</t>
  </si>
  <si>
    <t>12.86K</t>
  </si>
  <si>
    <t>2.40K</t>
  </si>
  <si>
    <t>5.31K</t>
  </si>
  <si>
    <t>3.11K</t>
  </si>
  <si>
    <t>7.23K</t>
  </si>
  <si>
    <t>2.23K</t>
  </si>
  <si>
    <t>0.60K</t>
  </si>
  <si>
    <t>0.05K</t>
  </si>
  <si>
    <t>0.02K</t>
  </si>
  <si>
    <t>0.00K</t>
  </si>
  <si>
    <t>1.37K</t>
  </si>
  <si>
    <t>0.08K</t>
  </si>
  <si>
    <t>0.03K</t>
  </si>
  <si>
    <t>0.01K</t>
  </si>
  <si>
    <t>0.04K</t>
  </si>
  <si>
    <t>0.07K</t>
  </si>
  <si>
    <t>0.19K</t>
  </si>
  <si>
    <t>0.30K</t>
  </si>
  <si>
    <t>0.28K</t>
  </si>
  <si>
    <t>0.15K</t>
  </si>
  <si>
    <t>0.12K</t>
  </si>
  <si>
    <t>0.10K</t>
  </si>
  <si>
    <t>9.63K</t>
  </si>
  <si>
    <t>0.13K</t>
  </si>
  <si>
    <t>0.06K</t>
  </si>
  <si>
    <t>0.09K</t>
  </si>
  <si>
    <t>0.16K</t>
  </si>
  <si>
    <t>0.31K</t>
  </si>
  <si>
    <t>0.41K</t>
  </si>
  <si>
    <t>9.97K</t>
  </si>
  <si>
    <t>12.82K</t>
  </si>
  <si>
    <t>7.45K</t>
  </si>
  <si>
    <t>42.95K</t>
  </si>
  <si>
    <t>11.02K</t>
  </si>
  <si>
    <t>88.66K</t>
  </si>
  <si>
    <t>3.88K</t>
  </si>
  <si>
    <t>8.21K</t>
  </si>
  <si>
    <t>8.89K</t>
  </si>
  <si>
    <t>43.10K</t>
  </si>
  <si>
    <t>10.00K</t>
  </si>
  <si>
    <t>42.32K</t>
  </si>
  <si>
    <t>7.94K</t>
  </si>
  <si>
    <t>70.78K</t>
  </si>
  <si>
    <t>11.52K</t>
  </si>
  <si>
    <t>52.67K</t>
  </si>
  <si>
    <t>14.56K</t>
  </si>
  <si>
    <t>92.25K</t>
  </si>
  <si>
    <t>2.56K</t>
  </si>
  <si>
    <t>4.59K</t>
  </si>
  <si>
    <t>10.14K</t>
  </si>
  <si>
    <t>51.81K</t>
  </si>
  <si>
    <t>12.13K</t>
  </si>
  <si>
    <t>53.45K</t>
  </si>
  <si>
    <t>14.30K</t>
  </si>
  <si>
    <t>58.37K</t>
  </si>
  <si>
    <t>10.81K</t>
  </si>
  <si>
    <t>51.88K</t>
  </si>
  <si>
    <t>6.82K</t>
  </si>
  <si>
    <t>69.65K</t>
  </si>
  <si>
    <t>2.63K</t>
  </si>
  <si>
    <t>10.33K</t>
  </si>
  <si>
    <t>11.42K</t>
  </si>
  <si>
    <t>59.61K</t>
  </si>
  <si>
    <t>10.99K</t>
  </si>
  <si>
    <t>86.46K</t>
  </si>
  <si>
    <t>9.55K</t>
  </si>
  <si>
    <t>61.45K</t>
  </si>
  <si>
    <t>Open:1698.60</t>
  </si>
  <si>
    <t>Highest:2121.70</t>
  </si>
  <si>
    <t>Lowest:1121.00</t>
  </si>
  <si>
    <t>Chg. %:8.80%</t>
  </si>
  <si>
    <t>LONG</t>
  </si>
  <si>
    <t>SHORT</t>
  </si>
  <si>
    <t>WEIGHT(LONG)</t>
  </si>
  <si>
    <t>WEIGHT(SHORT)</t>
  </si>
  <si>
    <t>MAX</t>
  </si>
  <si>
    <t>MIN</t>
  </si>
  <si>
    <t>SUM</t>
  </si>
  <si>
    <t>Price Change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</si>
</sst>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0" xfId="0" applyFont="1"/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7" fillId="29" borderId="4" xfId="38" applyBorder="1" applyAlignment="1">
      <alignment horizontal="center"/>
    </xf>
    <xf numFmtId="164" fontId="17" fillId="17" borderId="0" xfId="26" applyNumberFormat="1"/>
    <xf numFmtId="164" fontId="17" fillId="13" borderId="0" xfId="22" applyNumberFormat="1"/>
    <xf numFmtId="164" fontId="17" fillId="9" borderId="0" xfId="18" applyNumberFormat="1"/>
    <xf numFmtId="164" fontId="17" fillId="21" borderId="0" xfId="30" applyNumberFormat="1"/>
    <xf numFmtId="164" fontId="17" fillId="9" borderId="0" xfId="18" applyNumberFormat="1" applyAlignment="1">
      <alignment horizontal="center"/>
    </xf>
    <xf numFmtId="0" fontId="17" fillId="9" borderId="0" xfId="18"/>
    <xf numFmtId="0" fontId="17" fillId="13" borderId="0" xfId="22"/>
    <xf numFmtId="0" fontId="17" fillId="13" borderId="0" xfId="22" applyAlignment="1">
      <alignment horizontal="center"/>
    </xf>
    <xf numFmtId="164" fontId="17" fillId="13" borderId="0" xfId="22" applyNumberFormat="1" applyAlignment="1">
      <alignment horizontal="center"/>
    </xf>
    <xf numFmtId="164" fontId="17" fillId="17" borderId="0" xfId="26" applyNumberFormat="1" applyAlignment="1"/>
    <xf numFmtId="164" fontId="17" fillId="17" borderId="0" xfId="26" applyNumberFormat="1" applyAlignment="1">
      <alignment horizontal="center"/>
    </xf>
    <xf numFmtId="164" fontId="17" fillId="21" borderId="0" xfId="30" applyNumberFormat="1" applyAlignment="1"/>
    <xf numFmtId="164" fontId="17" fillId="21" borderId="0" xfId="30" applyNumberFormat="1" applyAlignment="1">
      <alignment horizontal="center"/>
    </xf>
    <xf numFmtId="0" fontId="17" fillId="29" borderId="0" xfId="38"/>
    <xf numFmtId="164" fontId="17" fillId="29" borderId="0" xfId="38" applyNumberFormat="1"/>
    <xf numFmtId="164" fontId="17" fillId="17" borderId="8" xfId="26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abSelected="1" workbookViewId="0">
      <selection activeCell="J6" sqref="J6"/>
    </sheetView>
  </sheetViews>
  <sheetFormatPr defaultRowHeight="15" x14ac:dyDescent="0.25"/>
  <cols>
    <col min="1" max="1" width="9.7109375" customWidth="1"/>
    <col min="2" max="3" width="9.140625" customWidth="1"/>
    <col min="4" max="4" width="18.140625" customWidth="1"/>
    <col min="5" max="5" width="19" customWidth="1"/>
    <col min="6" max="6" width="17.42578125" customWidth="1"/>
    <col min="7" max="7" width="15.42578125" customWidth="1"/>
    <col min="8" max="8" width="23" customWidth="1"/>
    <col min="9" max="9" width="12" customWidth="1"/>
    <col min="10" max="10" width="9.140625" customWidth="1"/>
    <col min="11" max="12" width="16.28515625" customWidth="1"/>
    <col min="21" max="21" width="29.85546875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1" t="s">
        <v>94</v>
      </c>
      <c r="I1" s="13" t="s">
        <v>87</v>
      </c>
      <c r="J1" s="14" t="s">
        <v>88</v>
      </c>
      <c r="K1" s="13" t="s">
        <v>89</v>
      </c>
      <c r="L1" s="15" t="s">
        <v>90</v>
      </c>
      <c r="M1" s="6"/>
    </row>
    <row r="2" spans="1:19" x14ac:dyDescent="0.25">
      <c r="A2" s="1">
        <v>44563</v>
      </c>
      <c r="B2" s="3">
        <v>1867.25</v>
      </c>
      <c r="C2" t="s">
        <v>7</v>
      </c>
      <c r="D2" s="3">
        <v>1788.5</v>
      </c>
      <c r="E2" s="3">
        <v>1860.4</v>
      </c>
      <c r="F2" s="2">
        <v>3.6400000000000002E-2</v>
      </c>
      <c r="G2" s="3">
        <v>1797.25</v>
      </c>
      <c r="H2" s="22">
        <f>G2*F2</f>
        <v>65.419899999999998</v>
      </c>
      <c r="I2" s="10">
        <f>B2-G2</f>
        <v>70</v>
      </c>
      <c r="J2" s="9">
        <f>G2-D2</f>
        <v>8.75</v>
      </c>
      <c r="K2" s="12">
        <f>I2-J2</f>
        <v>61.25</v>
      </c>
      <c r="L2" s="16">
        <f>J2-I2</f>
        <v>-61.25</v>
      </c>
      <c r="M2" s="5"/>
      <c r="P2" s="7"/>
      <c r="Q2" s="7"/>
      <c r="R2" s="7"/>
      <c r="S2" s="7"/>
    </row>
    <row r="3" spans="1:19" x14ac:dyDescent="0.25">
      <c r="A3" s="1">
        <v>44562</v>
      </c>
      <c r="B3" s="3">
        <v>1854.2</v>
      </c>
      <c r="C3" t="s">
        <v>8</v>
      </c>
      <c r="D3" s="3">
        <v>1778.8</v>
      </c>
      <c r="E3" s="3">
        <v>1795</v>
      </c>
      <c r="F3" s="2">
        <v>-1.84E-2</v>
      </c>
      <c r="G3" s="3">
        <v>1830.1</v>
      </c>
      <c r="H3" s="22">
        <f>G3*F3</f>
        <v>-33.673839999999998</v>
      </c>
      <c r="I3" s="10">
        <f>B3-G3</f>
        <v>24.100000000000136</v>
      </c>
      <c r="J3" s="9">
        <f>G3-D3</f>
        <v>51.299999999999955</v>
      </c>
      <c r="K3" s="12">
        <f>I3-J3</f>
        <v>-27.199999999999818</v>
      </c>
      <c r="L3" s="16">
        <f>J3-I3</f>
        <v>27.199999999999818</v>
      </c>
      <c r="M3" s="5"/>
      <c r="P3" s="7"/>
      <c r="Q3" s="7"/>
      <c r="R3" s="7"/>
      <c r="S3" s="7"/>
    </row>
    <row r="4" spans="1:19" x14ac:dyDescent="0.25">
      <c r="A4" s="1">
        <v>44208</v>
      </c>
      <c r="B4" s="3">
        <v>1831.4</v>
      </c>
      <c r="C4" t="s">
        <v>9</v>
      </c>
      <c r="D4" s="3">
        <v>1753</v>
      </c>
      <c r="E4" s="3">
        <v>1828.6</v>
      </c>
      <c r="F4" s="2">
        <v>2.93E-2</v>
      </c>
      <c r="G4" s="3">
        <v>1777.4</v>
      </c>
      <c r="H4" s="22">
        <f>G4*F4</f>
        <v>52.077820000000003</v>
      </c>
      <c r="I4" s="10">
        <f>B4-G4</f>
        <v>54</v>
      </c>
      <c r="J4" s="9">
        <f>G4-D4</f>
        <v>24.400000000000091</v>
      </c>
      <c r="K4" s="12">
        <f>I4-J4</f>
        <v>29.599999999999909</v>
      </c>
      <c r="L4" s="16">
        <f>J4-I4</f>
        <v>-29.599999999999909</v>
      </c>
      <c r="M4" s="5"/>
    </row>
    <row r="5" spans="1:19" x14ac:dyDescent="0.25">
      <c r="A5" s="1">
        <v>44207</v>
      </c>
      <c r="B5" s="3">
        <v>1881.9</v>
      </c>
      <c r="C5" t="s">
        <v>10</v>
      </c>
      <c r="D5" s="3">
        <v>1761</v>
      </c>
      <c r="E5" s="3">
        <v>1776.5</v>
      </c>
      <c r="F5" s="2">
        <v>-5.3E-3</v>
      </c>
      <c r="G5" s="3">
        <v>1786.8</v>
      </c>
      <c r="H5" s="22">
        <f>G5*F5</f>
        <v>-9.4700399999999991</v>
      </c>
      <c r="I5" s="10">
        <f>B5-G5</f>
        <v>95.100000000000136</v>
      </c>
      <c r="J5" s="9">
        <f>G5-D5</f>
        <v>25.799999999999955</v>
      </c>
      <c r="K5" s="12">
        <f>I5-J5</f>
        <v>69.300000000000182</v>
      </c>
      <c r="L5" s="16">
        <f>J5-I5</f>
        <v>-69.300000000000182</v>
      </c>
      <c r="M5" s="5"/>
    </row>
    <row r="6" spans="1:19" x14ac:dyDescent="0.25">
      <c r="A6" s="1">
        <v>44206</v>
      </c>
      <c r="B6" s="3">
        <v>1817.5</v>
      </c>
      <c r="C6" t="s">
        <v>11</v>
      </c>
      <c r="D6" s="3">
        <v>1747.9</v>
      </c>
      <c r="E6" s="3">
        <v>1785.9</v>
      </c>
      <c r="F6" s="2">
        <v>1.5599999999999999E-2</v>
      </c>
      <c r="G6" s="3">
        <v>1759.1</v>
      </c>
      <c r="H6" s="22">
        <f>G6*F6</f>
        <v>27.441959999999998</v>
      </c>
      <c r="I6" s="10">
        <f>B6-G6</f>
        <v>58.400000000000091</v>
      </c>
      <c r="J6" s="9">
        <f>G6-D6</f>
        <v>11.199999999999818</v>
      </c>
      <c r="K6" s="12">
        <f t="shared" ref="K6:K24" si="0">I6-J6</f>
        <v>47.200000000000273</v>
      </c>
      <c r="L6" s="16">
        <f>J6-I6</f>
        <v>-47.200000000000273</v>
      </c>
      <c r="M6" s="5"/>
    </row>
    <row r="7" spans="1:19" x14ac:dyDescent="0.25">
      <c r="A7" s="1">
        <v>44205</v>
      </c>
      <c r="B7" s="3">
        <v>1838.7</v>
      </c>
      <c r="C7" t="s">
        <v>12</v>
      </c>
      <c r="D7" s="3">
        <v>1723.7</v>
      </c>
      <c r="E7" s="3">
        <v>1758.5</v>
      </c>
      <c r="F7" s="2">
        <v>-3.3799999999999997E-2</v>
      </c>
      <c r="G7" s="3">
        <v>1818.6</v>
      </c>
      <c r="H7" s="22">
        <f>G7*F7</f>
        <v>-61.468679999999992</v>
      </c>
      <c r="I7" s="10">
        <f>B7-G7</f>
        <v>20.100000000000136</v>
      </c>
      <c r="J7" s="9">
        <f>G7-D7</f>
        <v>94.899999999999864</v>
      </c>
      <c r="K7" s="12">
        <f t="shared" si="0"/>
        <v>-74.799999999999727</v>
      </c>
      <c r="L7" s="16">
        <f>J7-I7</f>
        <v>74.799999999999727</v>
      </c>
      <c r="M7" s="5"/>
    </row>
    <row r="8" spans="1:19" x14ac:dyDescent="0.25">
      <c r="A8" s="1">
        <v>44204</v>
      </c>
      <c r="B8" s="3">
        <v>1837.4</v>
      </c>
      <c r="C8" t="s">
        <v>13</v>
      </c>
      <c r="D8" s="3">
        <v>1680</v>
      </c>
      <c r="E8" s="3">
        <v>1820.1</v>
      </c>
      <c r="F8" s="2">
        <v>5.0000000000000001E-4</v>
      </c>
      <c r="G8" s="3">
        <v>1818.6</v>
      </c>
      <c r="H8" s="22">
        <f>G8*F8</f>
        <v>0.9093</v>
      </c>
      <c r="I8" s="10">
        <f>B8-G8</f>
        <v>18.800000000000182</v>
      </c>
      <c r="J8" s="9">
        <f>G8-D8</f>
        <v>138.59999999999991</v>
      </c>
      <c r="K8" s="12">
        <f t="shared" si="0"/>
        <v>-119.79999999999973</v>
      </c>
      <c r="L8" s="16">
        <f>J8-I8</f>
        <v>119.79999999999973</v>
      </c>
      <c r="M8" s="5"/>
    </row>
    <row r="9" spans="1:19" x14ac:dyDescent="0.25">
      <c r="A9" s="1">
        <v>44203</v>
      </c>
      <c r="B9" s="3">
        <v>1840.3</v>
      </c>
      <c r="C9" t="s">
        <v>14</v>
      </c>
      <c r="D9" s="3">
        <v>1775</v>
      </c>
      <c r="E9" s="3">
        <v>1819.1</v>
      </c>
      <c r="F9" s="2">
        <v>2.3300000000000001E-2</v>
      </c>
      <c r="G9" s="3">
        <v>1776</v>
      </c>
      <c r="H9" s="22">
        <f>G9*F9</f>
        <v>41.380800000000001</v>
      </c>
      <c r="I9" s="10">
        <f>B9-G9</f>
        <v>64.299999999999955</v>
      </c>
      <c r="J9" s="9">
        <f>G9-D9</f>
        <v>1</v>
      </c>
      <c r="K9" s="12">
        <f t="shared" si="0"/>
        <v>63.299999999999955</v>
      </c>
      <c r="L9" s="16">
        <f>J9-I9</f>
        <v>-63.299999999999955</v>
      </c>
      <c r="M9" s="5"/>
    </row>
    <row r="10" spans="1:19" x14ac:dyDescent="0.25">
      <c r="A10" s="1">
        <v>44202</v>
      </c>
      <c r="B10" s="3">
        <v>1922.8</v>
      </c>
      <c r="C10" t="s">
        <v>15</v>
      </c>
      <c r="D10" s="3">
        <v>1757.6</v>
      </c>
      <c r="E10" s="3">
        <v>1777.7</v>
      </c>
      <c r="F10" s="2">
        <v>-6.9800000000000001E-2</v>
      </c>
      <c r="G10" s="3">
        <v>1915</v>
      </c>
      <c r="H10" s="22">
        <f>G10*F10</f>
        <v>-133.667</v>
      </c>
      <c r="I10" s="10">
        <f>B10-G10</f>
        <v>7.7999999999999545</v>
      </c>
      <c r="J10" s="9">
        <f>G10-D10</f>
        <v>157.40000000000009</v>
      </c>
      <c r="K10" s="12">
        <f t="shared" si="0"/>
        <v>-149.60000000000014</v>
      </c>
      <c r="L10" s="16">
        <f>J10-I10</f>
        <v>149.60000000000014</v>
      </c>
      <c r="M10" s="5"/>
    </row>
    <row r="11" spans="1:19" x14ac:dyDescent="0.25">
      <c r="A11" s="1">
        <v>44201</v>
      </c>
      <c r="B11" s="3">
        <v>1916.4</v>
      </c>
      <c r="C11" t="s">
        <v>16</v>
      </c>
      <c r="D11" s="3">
        <v>1783.8</v>
      </c>
      <c r="E11" s="3">
        <v>1911</v>
      </c>
      <c r="F11" s="2">
        <v>7.6200000000000004E-2</v>
      </c>
      <c r="G11" s="3">
        <v>1784.6</v>
      </c>
      <c r="H11" s="22">
        <f>G11*F11</f>
        <v>135.98652000000001</v>
      </c>
      <c r="I11" s="10">
        <f>B11-G11</f>
        <v>131.80000000000018</v>
      </c>
      <c r="J11" s="9">
        <f>G11-D11</f>
        <v>0.79999999999995453</v>
      </c>
      <c r="K11" s="12">
        <f t="shared" si="0"/>
        <v>131.00000000000023</v>
      </c>
      <c r="L11" s="16">
        <f>J11-I11</f>
        <v>-131.00000000000023</v>
      </c>
      <c r="M11" s="5"/>
    </row>
    <row r="12" spans="1:19" x14ac:dyDescent="0.25">
      <c r="A12" s="1">
        <v>44200</v>
      </c>
      <c r="B12" s="3">
        <v>1804.5</v>
      </c>
      <c r="C12" t="s">
        <v>17</v>
      </c>
      <c r="D12" s="3">
        <v>1717.9</v>
      </c>
      <c r="E12" s="3">
        <v>1775.7</v>
      </c>
      <c r="F12" s="2">
        <v>3.09E-2</v>
      </c>
      <c r="G12" s="3">
        <v>1717.9</v>
      </c>
      <c r="H12" s="22">
        <f>G12*F12</f>
        <v>53.083110000000005</v>
      </c>
      <c r="I12" s="10">
        <f>B12-G12</f>
        <v>86.599999999999909</v>
      </c>
      <c r="J12" s="9">
        <f>G12-D12</f>
        <v>0</v>
      </c>
      <c r="K12" s="12">
        <f t="shared" si="0"/>
        <v>86.599999999999909</v>
      </c>
      <c r="L12" s="16">
        <f>J12-I12</f>
        <v>-86.599999999999909</v>
      </c>
      <c r="M12" s="5"/>
    </row>
    <row r="13" spans="1:19" x14ac:dyDescent="0.25">
      <c r="A13" s="1">
        <v>44199</v>
      </c>
      <c r="B13" s="3">
        <v>1759.5</v>
      </c>
      <c r="C13" t="s">
        <v>18</v>
      </c>
      <c r="D13" s="3">
        <v>1686.1</v>
      </c>
      <c r="E13" s="3">
        <v>1722.4</v>
      </c>
      <c r="F13" s="2">
        <v>-1.06E-2</v>
      </c>
      <c r="G13" s="3">
        <v>1759.5</v>
      </c>
      <c r="H13" s="22">
        <f>G13*F13</f>
        <v>-18.650700000000001</v>
      </c>
      <c r="I13" s="10">
        <f>B13-G13</f>
        <v>0</v>
      </c>
      <c r="J13" s="9">
        <f>G13-D13</f>
        <v>73.400000000000091</v>
      </c>
      <c r="K13" s="12">
        <f t="shared" si="0"/>
        <v>-73.400000000000091</v>
      </c>
      <c r="L13" s="16">
        <f>J13-I13</f>
        <v>73.400000000000091</v>
      </c>
      <c r="M13" s="5"/>
    </row>
    <row r="14" spans="1:19" x14ac:dyDescent="0.25">
      <c r="A14" s="1">
        <v>44198</v>
      </c>
      <c r="B14" s="3">
        <v>1875.9</v>
      </c>
      <c r="C14" t="s">
        <v>19</v>
      </c>
      <c r="D14" s="3">
        <v>1730</v>
      </c>
      <c r="E14" s="3">
        <v>1740.9</v>
      </c>
      <c r="F14" s="2">
        <v>-6.3799999999999996E-2</v>
      </c>
      <c r="G14" s="3">
        <v>1870</v>
      </c>
      <c r="H14" s="22">
        <f>G14*F14</f>
        <v>-119.306</v>
      </c>
      <c r="I14" s="10">
        <f>B14-G14</f>
        <v>5.9000000000000909</v>
      </c>
      <c r="J14" s="9">
        <f>G14-D14</f>
        <v>140</v>
      </c>
      <c r="K14" s="12">
        <f t="shared" si="0"/>
        <v>-134.09999999999991</v>
      </c>
      <c r="L14" s="16">
        <f>J14-I14</f>
        <v>134.09999999999991</v>
      </c>
      <c r="M14" s="5"/>
    </row>
    <row r="15" spans="1:19" x14ac:dyDescent="0.25">
      <c r="A15" s="1">
        <v>44197</v>
      </c>
      <c r="B15" s="3">
        <v>1979.9</v>
      </c>
      <c r="C15" t="s">
        <v>20</v>
      </c>
      <c r="D15" s="3">
        <v>1825.5</v>
      </c>
      <c r="E15" s="3">
        <v>1859.5</v>
      </c>
      <c r="F15" s="2">
        <v>-2.8500000000000001E-2</v>
      </c>
      <c r="G15" s="3">
        <v>1934.7</v>
      </c>
      <c r="H15" s="22">
        <f>G15*F15</f>
        <v>-55.138950000000001</v>
      </c>
      <c r="I15" s="10">
        <f>B15-G15</f>
        <v>45.200000000000045</v>
      </c>
      <c r="J15" s="9">
        <f>G15-D15</f>
        <v>109.20000000000005</v>
      </c>
      <c r="K15" s="12">
        <f t="shared" si="0"/>
        <v>-64</v>
      </c>
      <c r="L15" s="16">
        <f>J15-I15</f>
        <v>64</v>
      </c>
      <c r="M15" s="5"/>
    </row>
    <row r="16" spans="1:19" x14ac:dyDescent="0.25">
      <c r="A16" s="1">
        <v>43842</v>
      </c>
      <c r="B16" s="3">
        <v>1913.9</v>
      </c>
      <c r="C16" t="s">
        <v>21</v>
      </c>
      <c r="D16" s="3">
        <v>1826.8</v>
      </c>
      <c r="E16" s="3">
        <v>1914</v>
      </c>
      <c r="F16" s="2">
        <v>6.5000000000000002E-2</v>
      </c>
      <c r="G16" s="3">
        <v>1826.8</v>
      </c>
      <c r="H16" s="22">
        <f>G16*F16</f>
        <v>118.742</v>
      </c>
      <c r="I16" s="10">
        <f>B16-G16</f>
        <v>87.100000000000136</v>
      </c>
      <c r="J16" s="9">
        <f>G16-D16</f>
        <v>0</v>
      </c>
      <c r="K16" s="12">
        <f t="shared" si="0"/>
        <v>87.100000000000136</v>
      </c>
      <c r="L16" s="16">
        <f>J16-I16</f>
        <v>-87.100000000000136</v>
      </c>
      <c r="M16" s="5"/>
    </row>
    <row r="17" spans="1:13" x14ac:dyDescent="0.25">
      <c r="A17" s="1">
        <v>43841</v>
      </c>
      <c r="B17" s="3">
        <v>1975.1</v>
      </c>
      <c r="C17" t="s">
        <v>22</v>
      </c>
      <c r="D17" s="3">
        <v>1788</v>
      </c>
      <c r="E17" s="3">
        <v>1797.2</v>
      </c>
      <c r="F17" s="2">
        <v>-5.8200000000000002E-2</v>
      </c>
      <c r="G17" s="3">
        <v>1920.9</v>
      </c>
      <c r="H17" s="22">
        <f>G17*F17</f>
        <v>-111.79638000000001</v>
      </c>
      <c r="I17" s="10">
        <f>B17-G17</f>
        <v>54.199999999999818</v>
      </c>
      <c r="J17" s="9">
        <f>G17-D17</f>
        <v>132.90000000000009</v>
      </c>
      <c r="K17" s="12">
        <f t="shared" si="0"/>
        <v>-78.700000000000273</v>
      </c>
      <c r="L17" s="16">
        <f>J17-I17</f>
        <v>78.700000000000273</v>
      </c>
      <c r="M17" s="5"/>
    </row>
    <row r="18" spans="1:13" x14ac:dyDescent="0.25">
      <c r="A18" s="1">
        <v>43840</v>
      </c>
      <c r="B18" s="3">
        <v>1939.9</v>
      </c>
      <c r="C18" t="s">
        <v>23</v>
      </c>
      <c r="D18" s="3">
        <v>1900.5</v>
      </c>
      <c r="E18" s="3">
        <v>1908.3</v>
      </c>
      <c r="F18" s="2">
        <v>-7.4999999999999997E-3</v>
      </c>
      <c r="G18" s="3">
        <v>1918.1</v>
      </c>
      <c r="H18" s="22">
        <f>G18*F18</f>
        <v>-14.385749999999998</v>
      </c>
      <c r="I18" s="10">
        <f>B18-G18</f>
        <v>21.800000000000182</v>
      </c>
      <c r="J18" s="9">
        <f>G18-D18</f>
        <v>17.599999999999909</v>
      </c>
      <c r="K18" s="12">
        <f t="shared" si="0"/>
        <v>4.2000000000002728</v>
      </c>
      <c r="L18" s="16">
        <f>J18-I18</f>
        <v>-4.2000000000002728</v>
      </c>
      <c r="M18" s="5"/>
    </row>
    <row r="19" spans="1:13" x14ac:dyDescent="0.25">
      <c r="A19" s="1">
        <v>43839</v>
      </c>
      <c r="B19" s="3">
        <v>1980</v>
      </c>
      <c r="C19" t="s">
        <v>24</v>
      </c>
      <c r="D19" s="3">
        <v>1919.4</v>
      </c>
      <c r="E19" s="3">
        <v>1922.7</v>
      </c>
      <c r="F19" s="2">
        <v>-4.3200000000000002E-2</v>
      </c>
      <c r="G19" s="3">
        <v>1962</v>
      </c>
      <c r="H19" s="22">
        <f>G19*F19</f>
        <v>-84.758400000000009</v>
      </c>
      <c r="I19" s="10">
        <f>B19-G19</f>
        <v>18</v>
      </c>
      <c r="J19" s="9">
        <f>G19-D19</f>
        <v>42.599999999999909</v>
      </c>
      <c r="K19" s="12">
        <f t="shared" si="0"/>
        <v>-24.599999999999909</v>
      </c>
      <c r="L19" s="16">
        <f>J19-I19</f>
        <v>24.599999999999909</v>
      </c>
      <c r="M19" s="5"/>
    </row>
    <row r="20" spans="1:13" x14ac:dyDescent="0.25">
      <c r="A20" s="1">
        <v>43838</v>
      </c>
      <c r="B20" s="3">
        <v>2121.6999999999998</v>
      </c>
      <c r="C20" t="s">
        <v>23</v>
      </c>
      <c r="D20" s="3">
        <v>1958.3</v>
      </c>
      <c r="E20" s="3">
        <v>2009.5</v>
      </c>
      <c r="F20" s="2">
        <v>-8.6E-3</v>
      </c>
      <c r="G20" s="3">
        <v>2098.5</v>
      </c>
      <c r="H20" s="22">
        <f>G20*F20</f>
        <v>-18.0471</v>
      </c>
      <c r="I20" s="10">
        <f>B20-G20</f>
        <v>23.199999999999818</v>
      </c>
      <c r="J20" s="9">
        <f>G20-D20</f>
        <v>140.20000000000005</v>
      </c>
      <c r="K20" s="12">
        <f t="shared" si="0"/>
        <v>-117.00000000000023</v>
      </c>
      <c r="L20" s="16">
        <f>J20-I20</f>
        <v>117.00000000000023</v>
      </c>
      <c r="M20" s="5"/>
    </row>
    <row r="21" spans="1:13" x14ac:dyDescent="0.25">
      <c r="A21" s="1">
        <v>43837</v>
      </c>
      <c r="B21" s="3">
        <v>2035</v>
      </c>
      <c r="C21" t="s">
        <v>25</v>
      </c>
      <c r="D21" s="3">
        <v>1830</v>
      </c>
      <c r="E21" s="3">
        <v>2026.9</v>
      </c>
      <c r="F21" s="2">
        <v>0.1037</v>
      </c>
      <c r="G21" s="3">
        <v>1830</v>
      </c>
      <c r="H21" s="22">
        <f>G21*F21</f>
        <v>189.77100000000002</v>
      </c>
      <c r="I21" s="10">
        <f>B21-G21</f>
        <v>205</v>
      </c>
      <c r="J21" s="9">
        <f>G21-D21</f>
        <v>0</v>
      </c>
      <c r="K21" s="12">
        <f t="shared" si="0"/>
        <v>205</v>
      </c>
      <c r="L21" s="16">
        <f>J21-I21</f>
        <v>-205</v>
      </c>
      <c r="M21" s="5"/>
    </row>
    <row r="22" spans="1:13" x14ac:dyDescent="0.25">
      <c r="A22" s="1">
        <v>43836</v>
      </c>
      <c r="B22" s="3">
        <v>1835</v>
      </c>
      <c r="C22" t="s">
        <v>25</v>
      </c>
      <c r="D22" s="3">
        <v>1727.5</v>
      </c>
      <c r="E22" s="3">
        <v>1836.5</v>
      </c>
      <c r="F22" s="2">
        <v>3.3599999999999998E-2</v>
      </c>
      <c r="G22" s="3">
        <v>1774.5</v>
      </c>
      <c r="H22" s="22">
        <f>G22*F22</f>
        <v>59.623199999999997</v>
      </c>
      <c r="I22" s="10">
        <f>B22-G22</f>
        <v>60.5</v>
      </c>
      <c r="J22" s="9">
        <f>G22-D22</f>
        <v>47</v>
      </c>
      <c r="K22" s="12">
        <f t="shared" si="0"/>
        <v>13.5</v>
      </c>
      <c r="L22" s="16">
        <f>J22-I22</f>
        <v>-13.5</v>
      </c>
      <c r="M22" s="5"/>
    </row>
    <row r="23" spans="1:13" x14ac:dyDescent="0.25">
      <c r="A23" s="1">
        <v>43835</v>
      </c>
      <c r="B23" s="3">
        <v>1795.4</v>
      </c>
      <c r="C23" t="s">
        <v>26</v>
      </c>
      <c r="D23" s="3">
        <v>1720.1</v>
      </c>
      <c r="E23" s="3">
        <v>1776.8</v>
      </c>
      <c r="F23" s="2">
        <v>3.7100000000000001E-2</v>
      </c>
      <c r="G23" s="3">
        <v>1720.1</v>
      </c>
      <c r="H23" s="22">
        <f>G23*F23</f>
        <v>63.815709999999996</v>
      </c>
      <c r="I23" s="10">
        <f>B23-G23</f>
        <v>75.300000000000182</v>
      </c>
      <c r="J23" s="9">
        <f>G23-D23</f>
        <v>0</v>
      </c>
      <c r="K23" s="12">
        <f t="shared" si="0"/>
        <v>75.300000000000182</v>
      </c>
      <c r="L23" s="16">
        <f>J23-I23</f>
        <v>-75.300000000000182</v>
      </c>
      <c r="M23" s="5"/>
    </row>
    <row r="24" spans="1:13" x14ac:dyDescent="0.25">
      <c r="A24" s="1">
        <v>43834</v>
      </c>
      <c r="B24" s="3">
        <v>1779.1</v>
      </c>
      <c r="C24" t="s">
        <v>27</v>
      </c>
      <c r="D24" s="3">
        <v>1709.5</v>
      </c>
      <c r="E24" s="3">
        <v>1713.2</v>
      </c>
      <c r="F24" s="2">
        <v>6.6299999999999998E-2</v>
      </c>
      <c r="G24" s="3">
        <v>1747.5</v>
      </c>
      <c r="H24" s="22">
        <f>G24*F24</f>
        <v>115.85925</v>
      </c>
      <c r="I24" s="10">
        <f>B24-G24</f>
        <v>31.599999999999909</v>
      </c>
      <c r="J24" s="9">
        <f>G24-D24</f>
        <v>38</v>
      </c>
      <c r="K24" s="12">
        <f t="shared" si="0"/>
        <v>-6.4000000000000909</v>
      </c>
      <c r="L24" s="16">
        <f>J24-I24</f>
        <v>6.4000000000000909</v>
      </c>
      <c r="M24" s="5"/>
    </row>
    <row r="25" spans="1:13" x14ac:dyDescent="0.25">
      <c r="A25" s="1">
        <v>43833</v>
      </c>
      <c r="B25" s="3">
        <v>1503</v>
      </c>
      <c r="C25" t="s">
        <v>23</v>
      </c>
      <c r="D25" s="3">
        <v>1485</v>
      </c>
      <c r="E25" s="3">
        <v>1606.7</v>
      </c>
      <c r="F25" s="2">
        <v>6.3E-3</v>
      </c>
      <c r="G25" s="3">
        <v>1485</v>
      </c>
      <c r="H25" s="22">
        <f>G25*F25</f>
        <v>9.3554999999999993</v>
      </c>
      <c r="I25" s="10">
        <f>B25-G25</f>
        <v>18</v>
      </c>
      <c r="J25" s="9">
        <f>G25-D25</f>
        <v>0</v>
      </c>
      <c r="K25" s="12">
        <f>I25-J25</f>
        <v>18</v>
      </c>
      <c r="L25" s="16">
        <f>J25-I25</f>
        <v>-18</v>
      </c>
      <c r="M25" s="5"/>
    </row>
    <row r="26" spans="1:13" x14ac:dyDescent="0.25">
      <c r="A26" s="1">
        <v>43832</v>
      </c>
      <c r="B26" s="3">
        <v>1707.4</v>
      </c>
      <c r="C26" t="s">
        <v>23</v>
      </c>
      <c r="D26" s="3">
        <v>1595.2</v>
      </c>
      <c r="E26" s="3">
        <v>1596.6</v>
      </c>
      <c r="F26" s="2">
        <v>-1.8100000000000002E-2</v>
      </c>
      <c r="G26" s="3">
        <v>1606</v>
      </c>
      <c r="H26" s="22">
        <f>G26*F26</f>
        <v>-29.068600000000004</v>
      </c>
      <c r="I26" s="10">
        <f>B26-G26</f>
        <v>101.40000000000009</v>
      </c>
      <c r="J26" s="9">
        <f>G26-D26</f>
        <v>10.799999999999955</v>
      </c>
      <c r="K26" s="12">
        <f t="shared" ref="K26:K89" si="1">I26-J26</f>
        <v>90.600000000000136</v>
      </c>
      <c r="L26" s="16">
        <f>J26-I26</f>
        <v>-90.600000000000136</v>
      </c>
      <c r="M26" s="5"/>
    </row>
    <row r="27" spans="1:13" x14ac:dyDescent="0.25">
      <c r="A27" s="1">
        <v>43831</v>
      </c>
      <c r="B27" s="3">
        <v>1595</v>
      </c>
      <c r="C27" t="s">
        <v>25</v>
      </c>
      <c r="D27" s="3">
        <v>1595</v>
      </c>
      <c r="E27" s="3">
        <v>1626.1</v>
      </c>
      <c r="F27" s="2">
        <v>3.73E-2</v>
      </c>
      <c r="G27" s="3">
        <v>1595</v>
      </c>
      <c r="H27" s="22">
        <f>G27*F27</f>
        <v>59.493499999999997</v>
      </c>
      <c r="I27" s="10">
        <f>B27-G27</f>
        <v>0</v>
      </c>
      <c r="J27" s="9">
        <f>G27-D27</f>
        <v>0</v>
      </c>
      <c r="K27" s="12">
        <f t="shared" si="1"/>
        <v>0</v>
      </c>
      <c r="L27" s="16">
        <f>J27-I27</f>
        <v>0</v>
      </c>
      <c r="M27" s="5"/>
    </row>
    <row r="28" spans="1:13" x14ac:dyDescent="0.25">
      <c r="A28" s="1">
        <v>43477</v>
      </c>
      <c r="B28" s="3">
        <v>1544.2</v>
      </c>
      <c r="C28" t="s">
        <v>24</v>
      </c>
      <c r="D28" s="3">
        <v>1497.2</v>
      </c>
      <c r="E28" s="3">
        <v>1567.6</v>
      </c>
      <c r="F28" s="2">
        <v>3.7699999999999997E-2</v>
      </c>
      <c r="G28" s="3">
        <v>1515.9</v>
      </c>
      <c r="H28" s="22">
        <f>G28*F28</f>
        <v>57.149430000000002</v>
      </c>
      <c r="I28" s="10">
        <f>B28-G28</f>
        <v>28.299999999999955</v>
      </c>
      <c r="J28" s="9">
        <f>G28-D28</f>
        <v>18.700000000000045</v>
      </c>
      <c r="K28" s="12">
        <f t="shared" si="1"/>
        <v>9.5999999999999091</v>
      </c>
      <c r="L28" s="16">
        <f>J28-I28</f>
        <v>-9.5999999999999091</v>
      </c>
      <c r="M28" s="5"/>
    </row>
    <row r="29" spans="1:13" x14ac:dyDescent="0.25">
      <c r="A29" s="1">
        <v>43476</v>
      </c>
      <c r="B29" s="3">
        <v>1534.7</v>
      </c>
      <c r="C29" t="s">
        <v>25</v>
      </c>
      <c r="D29" s="3">
        <v>1534.7</v>
      </c>
      <c r="E29" s="3">
        <v>1510.7</v>
      </c>
      <c r="F29" s="2">
        <v>-2.9700000000000001E-2</v>
      </c>
      <c r="G29" s="3">
        <v>1534.7</v>
      </c>
      <c r="H29" s="22">
        <f>G29*F29</f>
        <v>-45.580590000000001</v>
      </c>
      <c r="I29" s="10">
        <f>B29-G29</f>
        <v>0</v>
      </c>
      <c r="J29" s="9">
        <f>G29-D29</f>
        <v>0</v>
      </c>
      <c r="K29" s="12">
        <f t="shared" si="1"/>
        <v>0</v>
      </c>
      <c r="L29" s="16">
        <f>J29-I29</f>
        <v>0</v>
      </c>
      <c r="M29" s="5"/>
    </row>
    <row r="30" spans="1:13" x14ac:dyDescent="0.25">
      <c r="A30" s="1">
        <v>43475</v>
      </c>
      <c r="B30" s="3">
        <v>1556.7</v>
      </c>
      <c r="C30" t="s">
        <v>25</v>
      </c>
      <c r="D30" s="3">
        <v>1548.8</v>
      </c>
      <c r="E30" s="3">
        <v>1556.9</v>
      </c>
      <c r="F30" s="2">
        <v>2.8000000000000001E-2</v>
      </c>
      <c r="G30" s="3">
        <v>1548.8</v>
      </c>
      <c r="H30" s="22">
        <f>G30*F30</f>
        <v>43.366399999999999</v>
      </c>
      <c r="I30" s="10">
        <f>B30-G30</f>
        <v>7.9000000000000909</v>
      </c>
      <c r="J30" s="9">
        <f>G30-D30</f>
        <v>0</v>
      </c>
      <c r="K30" s="12">
        <f t="shared" si="1"/>
        <v>7.9000000000000909</v>
      </c>
      <c r="L30" s="16">
        <f>J30-I30</f>
        <v>-7.9000000000000909</v>
      </c>
      <c r="M30" s="5"/>
    </row>
    <row r="31" spans="1:13" x14ac:dyDescent="0.25">
      <c r="A31" s="1">
        <v>43474</v>
      </c>
      <c r="B31" s="3">
        <v>1575.8</v>
      </c>
      <c r="C31" t="s">
        <v>28</v>
      </c>
      <c r="D31" s="3">
        <v>1536.7</v>
      </c>
      <c r="E31" s="3">
        <v>1514.5</v>
      </c>
      <c r="F31" s="2">
        <v>-3.1099999999999999E-2</v>
      </c>
      <c r="G31" s="3">
        <v>1575.8</v>
      </c>
      <c r="H31" s="22">
        <f>G31*F31</f>
        <v>-49.007379999999998</v>
      </c>
      <c r="I31" s="10">
        <f>B31-G31</f>
        <v>0</v>
      </c>
      <c r="J31" s="9">
        <f>G31-D31</f>
        <v>39.099999999999909</v>
      </c>
      <c r="K31" s="12">
        <f t="shared" si="1"/>
        <v>-39.099999999999909</v>
      </c>
      <c r="L31" s="16">
        <f>J31-I31</f>
        <v>39.099999999999909</v>
      </c>
      <c r="M31" s="5"/>
    </row>
    <row r="32" spans="1:13" x14ac:dyDescent="0.25">
      <c r="A32" s="1">
        <v>43473</v>
      </c>
      <c r="B32" s="3">
        <v>1582.4</v>
      </c>
      <c r="C32" t="s">
        <v>29</v>
      </c>
      <c r="D32" s="3">
        <v>1450.2</v>
      </c>
      <c r="E32" s="3">
        <v>1563.1</v>
      </c>
      <c r="F32" s="2">
        <v>6.0999999999999999E-2</v>
      </c>
      <c r="G32" s="3">
        <v>1450.2</v>
      </c>
      <c r="H32" s="22">
        <f>G32*F32</f>
        <v>88.462199999999996</v>
      </c>
      <c r="I32" s="10">
        <f>B32-G32</f>
        <v>132.20000000000005</v>
      </c>
      <c r="J32" s="9">
        <f>G32-D32</f>
        <v>0</v>
      </c>
      <c r="K32" s="12">
        <f t="shared" si="1"/>
        <v>132.20000000000005</v>
      </c>
      <c r="L32" s="16">
        <f>J32-I32</f>
        <v>-132.20000000000005</v>
      </c>
      <c r="M32" s="5"/>
    </row>
    <row r="33" spans="1:13" x14ac:dyDescent="0.25">
      <c r="A33" s="1">
        <v>43472</v>
      </c>
      <c r="B33" s="3">
        <v>1474.2</v>
      </c>
      <c r="C33" t="s">
        <v>30</v>
      </c>
      <c r="D33" s="3">
        <v>1444.5</v>
      </c>
      <c r="E33" s="3">
        <v>1473.3</v>
      </c>
      <c r="F33" s="2">
        <v>1.4E-2</v>
      </c>
      <c r="G33" s="3">
        <v>1444.5</v>
      </c>
      <c r="H33" s="22">
        <f>G33*F33</f>
        <v>20.222999999999999</v>
      </c>
      <c r="I33" s="10">
        <f>B33-G33</f>
        <v>29.700000000000045</v>
      </c>
      <c r="J33" s="9">
        <f>G33-D33</f>
        <v>0</v>
      </c>
      <c r="K33" s="12">
        <f t="shared" si="1"/>
        <v>29.700000000000045</v>
      </c>
      <c r="L33" s="16">
        <f>J33-I33</f>
        <v>-29.700000000000045</v>
      </c>
      <c r="M33" s="5"/>
    </row>
    <row r="34" spans="1:13" x14ac:dyDescent="0.25">
      <c r="A34" s="1">
        <v>43471</v>
      </c>
      <c r="B34" s="3">
        <v>1422.6</v>
      </c>
      <c r="C34" t="s">
        <v>24</v>
      </c>
      <c r="D34" s="3">
        <v>1373.1</v>
      </c>
      <c r="E34" s="3">
        <v>1452.9</v>
      </c>
      <c r="F34" s="2">
        <v>7.0300000000000001E-2</v>
      </c>
      <c r="G34" s="3">
        <v>1373.1</v>
      </c>
      <c r="H34" s="22">
        <f>G34*F34</f>
        <v>96.528930000000003</v>
      </c>
      <c r="I34" s="10">
        <f>B34-G34</f>
        <v>49.5</v>
      </c>
      <c r="J34" s="9">
        <f>G34-D34</f>
        <v>0</v>
      </c>
      <c r="K34" s="12">
        <f t="shared" si="1"/>
        <v>49.5</v>
      </c>
      <c r="L34" s="16">
        <f>J34-I34</f>
        <v>-49.5</v>
      </c>
      <c r="M34" s="5"/>
    </row>
    <row r="35" spans="1:13" x14ac:dyDescent="0.25">
      <c r="A35" s="1">
        <v>43470</v>
      </c>
      <c r="B35" s="3">
        <v>1350.2</v>
      </c>
      <c r="C35" t="s">
        <v>28</v>
      </c>
      <c r="D35" s="3">
        <v>1320.1</v>
      </c>
      <c r="E35" s="3">
        <v>1357.5</v>
      </c>
      <c r="F35" s="2">
        <v>1.2800000000000001E-2</v>
      </c>
      <c r="G35" s="3">
        <v>1334.2</v>
      </c>
      <c r="H35" s="22">
        <f>G35*F35</f>
        <v>17.077760000000001</v>
      </c>
      <c r="I35" s="10">
        <f>B35-G35</f>
        <v>16</v>
      </c>
      <c r="J35" s="9">
        <f>G35-D35</f>
        <v>14.100000000000136</v>
      </c>
      <c r="K35" s="12">
        <f t="shared" si="1"/>
        <v>1.8999999999998636</v>
      </c>
      <c r="L35" s="16">
        <f>J35-I35</f>
        <v>-1.8999999999998636</v>
      </c>
      <c r="M35" s="5"/>
    </row>
    <row r="36" spans="1:13" x14ac:dyDescent="0.25">
      <c r="A36" s="1">
        <v>43469</v>
      </c>
      <c r="B36" s="3">
        <v>1363.9</v>
      </c>
      <c r="C36" t="s">
        <v>31</v>
      </c>
      <c r="D36" s="3">
        <v>1323.8</v>
      </c>
      <c r="E36" s="3">
        <v>1340.4</v>
      </c>
      <c r="F36" s="2">
        <v>-7.4000000000000003E-3</v>
      </c>
      <c r="G36" s="3">
        <v>1342.7</v>
      </c>
      <c r="H36" s="22">
        <f>G36*F36</f>
        <v>-9.9359800000000007</v>
      </c>
      <c r="I36" s="10">
        <f>B36-G36</f>
        <v>21.200000000000045</v>
      </c>
      <c r="J36" s="9">
        <f>G36-D36</f>
        <v>18.900000000000091</v>
      </c>
      <c r="K36" s="12">
        <f t="shared" si="1"/>
        <v>2.2999999999999545</v>
      </c>
      <c r="L36" s="16">
        <f>J36-I36</f>
        <v>-2.2999999999999545</v>
      </c>
      <c r="M36" s="5"/>
    </row>
    <row r="37" spans="1:13" x14ac:dyDescent="0.25">
      <c r="A37" s="1">
        <v>43468</v>
      </c>
      <c r="B37" s="3">
        <v>1368.2</v>
      </c>
      <c r="C37" t="s">
        <v>32</v>
      </c>
      <c r="D37" s="3">
        <v>1342.2</v>
      </c>
      <c r="E37" s="3">
        <v>1350.4</v>
      </c>
      <c r="F37" s="2">
        <v>-1.8100000000000002E-2</v>
      </c>
      <c r="G37" s="3">
        <v>1350</v>
      </c>
      <c r="H37" s="22">
        <f>G37*F37</f>
        <v>-24.435000000000002</v>
      </c>
      <c r="I37" s="10">
        <f>B37-G37</f>
        <v>18.200000000000045</v>
      </c>
      <c r="J37" s="9">
        <f>G37-D37</f>
        <v>7.7999999999999545</v>
      </c>
      <c r="K37" s="12">
        <f t="shared" si="1"/>
        <v>10.400000000000091</v>
      </c>
      <c r="L37" s="16">
        <f>J37-I37</f>
        <v>-10.400000000000091</v>
      </c>
      <c r="M37" s="5"/>
    </row>
    <row r="38" spans="1:13" x14ac:dyDescent="0.25">
      <c r="A38" s="1">
        <v>43467</v>
      </c>
      <c r="B38" s="3">
        <v>1388</v>
      </c>
      <c r="C38" t="s">
        <v>33</v>
      </c>
      <c r="D38" s="3">
        <v>1374</v>
      </c>
      <c r="E38" s="3">
        <v>1375.3</v>
      </c>
      <c r="F38" s="2">
        <v>-6.3E-3</v>
      </c>
      <c r="G38" s="3">
        <v>1382.6</v>
      </c>
      <c r="H38" s="22">
        <f>G38*F38</f>
        <v>-8.7103799999999989</v>
      </c>
      <c r="I38" s="10">
        <f>B38-G38</f>
        <v>5.4000000000000909</v>
      </c>
      <c r="J38" s="9">
        <f>G38-D38</f>
        <v>8.5999999999999091</v>
      </c>
      <c r="K38" s="12">
        <f t="shared" si="1"/>
        <v>-3.1999999999998181</v>
      </c>
      <c r="L38" s="16">
        <f>J38-I38</f>
        <v>3.1999999999998181</v>
      </c>
      <c r="M38" s="5"/>
    </row>
    <row r="39" spans="1:13" x14ac:dyDescent="0.25">
      <c r="A39" s="1">
        <v>43466</v>
      </c>
      <c r="B39" s="3">
        <v>1377.6</v>
      </c>
      <c r="C39" t="s">
        <v>34</v>
      </c>
      <c r="D39" s="3">
        <v>1351.8</v>
      </c>
      <c r="E39" s="3">
        <v>1384</v>
      </c>
      <c r="F39" s="2">
        <v>2.7400000000000001E-2</v>
      </c>
      <c r="G39" s="3">
        <v>1351.8</v>
      </c>
      <c r="H39" s="22">
        <f>G39*F39</f>
        <v>37.039319999999996</v>
      </c>
      <c r="I39" s="10">
        <f>B39-G39</f>
        <v>25.799999999999955</v>
      </c>
      <c r="J39" s="9">
        <f>G39-D39</f>
        <v>0</v>
      </c>
      <c r="K39" s="12">
        <f t="shared" si="1"/>
        <v>25.799999999999955</v>
      </c>
      <c r="L39" s="16">
        <f>J39-I39</f>
        <v>-25.799999999999955</v>
      </c>
      <c r="M39" s="5"/>
    </row>
    <row r="40" spans="1:13" x14ac:dyDescent="0.25">
      <c r="A40" s="1">
        <v>43112</v>
      </c>
      <c r="B40" s="3">
        <v>1343</v>
      </c>
      <c r="C40" t="s">
        <v>28</v>
      </c>
      <c r="D40" s="3">
        <v>1309.5</v>
      </c>
      <c r="E40" s="3">
        <v>1347.1</v>
      </c>
      <c r="F40" s="2">
        <v>4.2099999999999999E-2</v>
      </c>
      <c r="G40" s="3">
        <v>1313.9</v>
      </c>
      <c r="H40" s="22">
        <f>G40*F40</f>
        <v>55.315190000000001</v>
      </c>
      <c r="I40" s="10">
        <f>B40-G40</f>
        <v>29.099999999999909</v>
      </c>
      <c r="J40" s="9">
        <f>G40-D40</f>
        <v>4.4000000000000909</v>
      </c>
      <c r="K40" s="12">
        <f t="shared" si="1"/>
        <v>24.699999999999818</v>
      </c>
      <c r="L40" s="16">
        <f>J40-I40</f>
        <v>-24.699999999999818</v>
      </c>
      <c r="M40" s="5"/>
    </row>
    <row r="41" spans="1:13" x14ac:dyDescent="0.25">
      <c r="A41" s="1">
        <v>43111</v>
      </c>
      <c r="B41" s="3">
        <v>1289.7</v>
      </c>
      <c r="C41" t="s">
        <v>35</v>
      </c>
      <c r="D41" s="3">
        <v>1289.7</v>
      </c>
      <c r="E41" s="3">
        <v>1292.7</v>
      </c>
      <c r="F41" s="2">
        <v>3.5000000000000001E-3</v>
      </c>
      <c r="G41" s="3">
        <v>1289.7</v>
      </c>
      <c r="H41" s="22">
        <f>G41*F41</f>
        <v>4.5139500000000004</v>
      </c>
      <c r="I41" s="10">
        <f>B41-G41</f>
        <v>0</v>
      </c>
      <c r="J41" s="9">
        <f>G41-D41</f>
        <v>0</v>
      </c>
      <c r="K41" s="12">
        <f t="shared" si="1"/>
        <v>0</v>
      </c>
      <c r="L41" s="16">
        <f>J41-I41</f>
        <v>0</v>
      </c>
      <c r="M41" s="5"/>
    </row>
    <row r="42" spans="1:13" x14ac:dyDescent="0.25">
      <c r="A42" s="1">
        <v>43110</v>
      </c>
      <c r="B42" s="3">
        <v>1296.7</v>
      </c>
      <c r="C42" t="s">
        <v>36</v>
      </c>
      <c r="D42" s="3">
        <v>1271.2</v>
      </c>
      <c r="E42" s="3">
        <v>1288.2</v>
      </c>
      <c r="F42" s="2">
        <v>1.54E-2</v>
      </c>
      <c r="G42" s="3">
        <v>1271.2</v>
      </c>
      <c r="H42" s="22">
        <f>G42*F42</f>
        <v>19.57648</v>
      </c>
      <c r="I42" s="10">
        <f>B42-G42</f>
        <v>25.5</v>
      </c>
      <c r="J42" s="9">
        <f>G42-D42</f>
        <v>0</v>
      </c>
      <c r="K42" s="12">
        <f t="shared" si="1"/>
        <v>25.5</v>
      </c>
      <c r="L42" s="16">
        <f>J42-I42</f>
        <v>-25.5</v>
      </c>
      <c r="M42" s="5"/>
    </row>
    <row r="43" spans="1:13" x14ac:dyDescent="0.25">
      <c r="A43" s="1">
        <v>43109</v>
      </c>
      <c r="B43" s="3">
        <v>1271.9000000000001</v>
      </c>
      <c r="C43" t="s">
        <v>37</v>
      </c>
      <c r="D43" s="3">
        <v>1260</v>
      </c>
      <c r="E43" s="3">
        <v>1268.7</v>
      </c>
      <c r="F43" s="2">
        <v>-7.0000000000000001E-3</v>
      </c>
      <c r="G43" s="3">
        <v>1266.0999999999999</v>
      </c>
      <c r="H43" s="22">
        <f>G43*F43</f>
        <v>-8.8627000000000002</v>
      </c>
      <c r="I43" s="10">
        <f>B43-G43</f>
        <v>5.8000000000001819</v>
      </c>
      <c r="J43" s="9">
        <f>G43-D43</f>
        <v>6.0999999999999091</v>
      </c>
      <c r="K43" s="12">
        <f t="shared" si="1"/>
        <v>-0.29999999999972715</v>
      </c>
      <c r="L43" s="16">
        <f>J43-I43</f>
        <v>0.29999999999972715</v>
      </c>
      <c r="M43" s="5"/>
    </row>
    <row r="44" spans="1:13" x14ac:dyDescent="0.25">
      <c r="A44" s="1">
        <v>43108</v>
      </c>
      <c r="B44" s="3">
        <v>1308</v>
      </c>
      <c r="C44" t="s">
        <v>31</v>
      </c>
      <c r="D44" s="3">
        <v>1265.8</v>
      </c>
      <c r="E44" s="3">
        <v>1277.7</v>
      </c>
      <c r="F44" s="2">
        <v>-2.4500000000000001E-2</v>
      </c>
      <c r="G44" s="3">
        <v>1308</v>
      </c>
      <c r="H44" s="22">
        <f>G44*F44</f>
        <v>-32.045999999999999</v>
      </c>
      <c r="I44" s="10">
        <f>B44-G44</f>
        <v>0</v>
      </c>
      <c r="J44" s="9">
        <f>G44-D44</f>
        <v>42.200000000000045</v>
      </c>
      <c r="K44" s="12">
        <f t="shared" si="1"/>
        <v>-42.200000000000045</v>
      </c>
      <c r="L44" s="16">
        <f>J44-I44</f>
        <v>42.200000000000045</v>
      </c>
      <c r="M44" s="5"/>
    </row>
    <row r="45" spans="1:13" x14ac:dyDescent="0.25">
      <c r="A45" s="1">
        <v>43107</v>
      </c>
      <c r="B45" s="3">
        <v>1327</v>
      </c>
      <c r="C45" t="s">
        <v>36</v>
      </c>
      <c r="D45" s="3">
        <v>1301.9000000000001</v>
      </c>
      <c r="E45" s="3">
        <v>1309.8</v>
      </c>
      <c r="F45" s="2">
        <v>-2.52E-2</v>
      </c>
      <c r="G45" s="3">
        <v>1327</v>
      </c>
      <c r="H45" s="22">
        <f>G45*F45</f>
        <v>-33.440399999999997</v>
      </c>
      <c r="I45" s="10">
        <f>B45-G45</f>
        <v>0</v>
      </c>
      <c r="J45" s="9">
        <f>G45-D45</f>
        <v>25.099999999999909</v>
      </c>
      <c r="K45" s="12">
        <f t="shared" si="1"/>
        <v>-25.099999999999909</v>
      </c>
      <c r="L45" s="16">
        <f>J45-I45</f>
        <v>25.099999999999909</v>
      </c>
      <c r="M45" s="5"/>
    </row>
    <row r="46" spans="1:13" x14ac:dyDescent="0.25">
      <c r="A46" s="1">
        <v>43106</v>
      </c>
      <c r="B46" s="3">
        <v>1392.4</v>
      </c>
      <c r="C46" t="s">
        <v>28</v>
      </c>
      <c r="D46" s="3">
        <v>1353.7</v>
      </c>
      <c r="E46" s="3">
        <v>1343.7</v>
      </c>
      <c r="F46" s="2">
        <v>-3.6799999999999999E-2</v>
      </c>
      <c r="G46" s="3">
        <v>1392.4</v>
      </c>
      <c r="H46" s="22">
        <f>G46*F46</f>
        <v>-51.240320000000004</v>
      </c>
      <c r="I46" s="10">
        <f>B46-G46</f>
        <v>0</v>
      </c>
      <c r="J46" s="9">
        <f>G46-D46</f>
        <v>38.700000000000045</v>
      </c>
      <c r="K46" s="12">
        <f t="shared" si="1"/>
        <v>-38.700000000000045</v>
      </c>
      <c r="L46" s="16">
        <f>J46-I46</f>
        <v>38.700000000000045</v>
      </c>
      <c r="M46" s="5"/>
    </row>
    <row r="47" spans="1:13" x14ac:dyDescent="0.25">
      <c r="A47" s="1">
        <v>43105</v>
      </c>
      <c r="B47" s="3">
        <v>1413.5</v>
      </c>
      <c r="C47" t="s">
        <v>37</v>
      </c>
      <c r="D47" s="3">
        <v>1405.3</v>
      </c>
      <c r="E47" s="3">
        <v>1395</v>
      </c>
      <c r="F47" s="2">
        <v>-1.7000000000000001E-2</v>
      </c>
      <c r="G47" s="3">
        <v>1413.5</v>
      </c>
      <c r="H47" s="22">
        <f>G47*F47</f>
        <v>-24.029500000000002</v>
      </c>
      <c r="I47" s="10">
        <f>B47-G47</f>
        <v>0</v>
      </c>
      <c r="J47" s="9">
        <f>G47-D47</f>
        <v>8.2000000000000455</v>
      </c>
      <c r="K47" s="12">
        <f t="shared" si="1"/>
        <v>-8.2000000000000455</v>
      </c>
      <c r="L47" s="16">
        <f>J47-I47</f>
        <v>8.2000000000000455</v>
      </c>
      <c r="M47" s="5"/>
    </row>
    <row r="48" spans="1:13" x14ac:dyDescent="0.25">
      <c r="A48" s="1">
        <v>43104</v>
      </c>
      <c r="B48" s="3">
        <v>1460.1</v>
      </c>
      <c r="C48" t="s">
        <v>24</v>
      </c>
      <c r="D48" s="3">
        <v>1442</v>
      </c>
      <c r="E48" s="3">
        <v>1419.1</v>
      </c>
      <c r="F48" s="2">
        <v>-4.7999999999999996E-3</v>
      </c>
      <c r="G48" s="3">
        <v>1460.1</v>
      </c>
      <c r="H48" s="22">
        <f>G48*F48</f>
        <v>-7.0084799999999987</v>
      </c>
      <c r="I48" s="10">
        <f>B48-G48</f>
        <v>0</v>
      </c>
      <c r="J48" s="9">
        <f>G48-D48</f>
        <v>18.099999999999909</v>
      </c>
      <c r="K48" s="12">
        <f t="shared" si="1"/>
        <v>-18.099999999999909</v>
      </c>
      <c r="L48" s="16">
        <f>J48-I48</f>
        <v>18.099999999999909</v>
      </c>
      <c r="M48" s="5"/>
    </row>
    <row r="49" spans="1:13" x14ac:dyDescent="0.25">
      <c r="A49" s="1">
        <v>43103</v>
      </c>
      <c r="B49" s="3">
        <v>1433.4</v>
      </c>
      <c r="C49" t="s">
        <v>29</v>
      </c>
      <c r="D49" s="3">
        <v>1433.4</v>
      </c>
      <c r="E49" s="3">
        <v>1426</v>
      </c>
      <c r="F49" s="2">
        <v>4.7999999999999996E-3</v>
      </c>
      <c r="G49" s="3">
        <v>1433.4</v>
      </c>
      <c r="H49" s="22">
        <f>G49*F49</f>
        <v>6.8803200000000002</v>
      </c>
      <c r="I49" s="10">
        <f>B49-G49</f>
        <v>0</v>
      </c>
      <c r="J49" s="9">
        <f>G49-D49</f>
        <v>0</v>
      </c>
      <c r="K49" s="12">
        <f t="shared" si="1"/>
        <v>0</v>
      </c>
      <c r="L49" s="16">
        <f>J49-I49</f>
        <v>0</v>
      </c>
      <c r="M49" s="5"/>
    </row>
    <row r="50" spans="1:13" x14ac:dyDescent="0.25">
      <c r="A50" s="1">
        <v>43102</v>
      </c>
      <c r="B50" s="3">
        <v>1419.2</v>
      </c>
      <c r="C50" t="s">
        <v>38</v>
      </c>
      <c r="D50" s="3">
        <v>1419.2</v>
      </c>
      <c r="E50" s="3">
        <v>1419.2</v>
      </c>
      <c r="F50" s="2">
        <v>-1.4E-2</v>
      </c>
      <c r="G50" s="3">
        <v>1419.2</v>
      </c>
      <c r="H50" s="22">
        <f>G50*F50</f>
        <v>-19.8688</v>
      </c>
      <c r="I50" s="10">
        <f>B50-G50</f>
        <v>0</v>
      </c>
      <c r="J50" s="9">
        <f>G50-D50</f>
        <v>0</v>
      </c>
      <c r="K50" s="12">
        <f t="shared" si="1"/>
        <v>0</v>
      </c>
      <c r="L50" s="16">
        <f>J50-I50</f>
        <v>0</v>
      </c>
      <c r="M50" s="5"/>
    </row>
    <row r="51" spans="1:13" x14ac:dyDescent="0.25">
      <c r="A51" s="1">
        <v>43101</v>
      </c>
      <c r="B51" s="3">
        <v>1399</v>
      </c>
      <c r="C51" t="s">
        <v>25</v>
      </c>
      <c r="D51" s="3">
        <v>1398</v>
      </c>
      <c r="E51" s="3">
        <v>1439.4</v>
      </c>
      <c r="F51" s="2">
        <v>3.4099999999999998E-2</v>
      </c>
      <c r="G51" s="3">
        <v>1399</v>
      </c>
      <c r="H51" s="22">
        <f>G51*F51</f>
        <v>47.7059</v>
      </c>
      <c r="I51" s="10">
        <f>B51-G51</f>
        <v>0</v>
      </c>
      <c r="J51" s="9">
        <f>G51-D51</f>
        <v>1</v>
      </c>
      <c r="K51" s="12">
        <f t="shared" si="1"/>
        <v>-1</v>
      </c>
      <c r="L51" s="16">
        <f>J51-I51</f>
        <v>1</v>
      </c>
      <c r="M51" s="5"/>
    </row>
    <row r="52" spans="1:13" x14ac:dyDescent="0.25">
      <c r="A52" s="1">
        <v>42747</v>
      </c>
      <c r="B52" s="3">
        <v>1372.1</v>
      </c>
      <c r="C52" t="s">
        <v>27</v>
      </c>
      <c r="D52" s="3">
        <v>1327.6</v>
      </c>
      <c r="E52" s="3">
        <v>1391.9</v>
      </c>
      <c r="F52" s="2">
        <v>2.5499999999999998E-2</v>
      </c>
      <c r="G52" s="3">
        <v>1327.6</v>
      </c>
      <c r="H52" s="22">
        <f>G52*F52</f>
        <v>33.853799999999993</v>
      </c>
      <c r="I52" s="10">
        <f>B52-G52</f>
        <v>44.5</v>
      </c>
      <c r="J52" s="9">
        <f>G52-D52</f>
        <v>0</v>
      </c>
      <c r="K52" s="12">
        <f t="shared" si="1"/>
        <v>44.5</v>
      </c>
      <c r="L52" s="16">
        <f>J52-I52</f>
        <v>-44.5</v>
      </c>
      <c r="M52" s="5"/>
    </row>
    <row r="53" spans="1:13" x14ac:dyDescent="0.25">
      <c r="A53" s="1">
        <v>42746</v>
      </c>
      <c r="B53" s="3">
        <v>1382</v>
      </c>
      <c r="C53" t="s">
        <v>39</v>
      </c>
      <c r="D53" s="3">
        <v>1382</v>
      </c>
      <c r="E53" s="3">
        <v>1357.3</v>
      </c>
      <c r="F53" s="2">
        <v>7.1000000000000004E-3</v>
      </c>
      <c r="G53" s="3">
        <v>1382</v>
      </c>
      <c r="H53" s="22">
        <f>G53*F53</f>
        <v>9.8122000000000007</v>
      </c>
      <c r="I53" s="10">
        <f>B53-G53</f>
        <v>0</v>
      </c>
      <c r="J53" s="9">
        <f>G53-D53</f>
        <v>0</v>
      </c>
      <c r="K53" s="12">
        <f t="shared" si="1"/>
        <v>0</v>
      </c>
      <c r="L53" s="16">
        <f>J53-I53</f>
        <v>0</v>
      </c>
      <c r="M53" s="5"/>
    </row>
    <row r="54" spans="1:13" x14ac:dyDescent="0.25">
      <c r="A54" s="1">
        <v>42745</v>
      </c>
      <c r="B54" s="3">
        <v>1382</v>
      </c>
      <c r="C54" t="s">
        <v>29</v>
      </c>
      <c r="D54" s="3">
        <v>1351.7</v>
      </c>
      <c r="E54" s="3">
        <v>1347.7</v>
      </c>
      <c r="F54" s="2">
        <v>-7.3000000000000001E-3</v>
      </c>
      <c r="G54" s="3">
        <v>1353.3</v>
      </c>
      <c r="H54" s="22">
        <f>G54*F54</f>
        <v>-9.8790899999999997</v>
      </c>
      <c r="I54" s="10">
        <f>B54-G54</f>
        <v>28.700000000000045</v>
      </c>
      <c r="J54" s="9">
        <f>G54-D54</f>
        <v>1.5999999999999091</v>
      </c>
      <c r="K54" s="12">
        <f t="shared" si="1"/>
        <v>27.100000000000136</v>
      </c>
      <c r="L54" s="16">
        <f>J54-I54</f>
        <v>-27.100000000000136</v>
      </c>
      <c r="M54" s="5"/>
    </row>
    <row r="55" spans="1:13" x14ac:dyDescent="0.25">
      <c r="A55" s="1">
        <v>42744</v>
      </c>
      <c r="B55" s="3">
        <v>1406.6</v>
      </c>
      <c r="C55" t="s">
        <v>35</v>
      </c>
      <c r="D55" s="3">
        <v>1367.3</v>
      </c>
      <c r="E55" s="3">
        <v>1357.6</v>
      </c>
      <c r="F55" s="2">
        <v>-2.23E-2</v>
      </c>
      <c r="G55" s="3">
        <v>1406.6</v>
      </c>
      <c r="H55" s="22">
        <f>G55*F55</f>
        <v>-31.367179999999998</v>
      </c>
      <c r="I55" s="10">
        <f>B55-G55</f>
        <v>0</v>
      </c>
      <c r="J55" s="9">
        <f>G55-D55</f>
        <v>39.299999999999955</v>
      </c>
      <c r="K55" s="12">
        <f t="shared" si="1"/>
        <v>-39.299999999999955</v>
      </c>
      <c r="L55" s="16">
        <f>J55-I55</f>
        <v>39.299999999999955</v>
      </c>
      <c r="M55" s="5"/>
    </row>
    <row r="56" spans="1:13" x14ac:dyDescent="0.25">
      <c r="A56" s="1">
        <v>42743</v>
      </c>
      <c r="B56" s="3">
        <v>1393.7</v>
      </c>
      <c r="C56" t="s">
        <v>29</v>
      </c>
      <c r="D56" s="3">
        <v>1326.4</v>
      </c>
      <c r="E56" s="3">
        <v>1388.5</v>
      </c>
      <c r="F56" s="2">
        <v>3.5700000000000003E-2</v>
      </c>
      <c r="G56" s="3">
        <v>1326.4</v>
      </c>
      <c r="H56" s="22">
        <f>G56*F56</f>
        <v>47.352480000000007</v>
      </c>
      <c r="I56" s="10">
        <f>B56-G56</f>
        <v>67.299999999999955</v>
      </c>
      <c r="J56" s="9">
        <f>G56-D56</f>
        <v>0</v>
      </c>
      <c r="K56" s="12">
        <f t="shared" si="1"/>
        <v>67.299999999999955</v>
      </c>
      <c r="L56" s="16">
        <f>J56-I56</f>
        <v>-67.299999999999955</v>
      </c>
      <c r="M56" s="5"/>
    </row>
    <row r="57" spans="1:13" x14ac:dyDescent="0.25">
      <c r="A57" s="1">
        <v>42742</v>
      </c>
      <c r="B57" s="3">
        <v>1323.6</v>
      </c>
      <c r="C57" t="s">
        <v>28</v>
      </c>
      <c r="D57" s="3">
        <v>1282.3</v>
      </c>
      <c r="E57" s="3">
        <v>1340.7</v>
      </c>
      <c r="F57" s="2">
        <v>2.0299999999999999E-2</v>
      </c>
      <c r="G57" s="3">
        <v>1289.9000000000001</v>
      </c>
      <c r="H57" s="22">
        <f>G57*F57</f>
        <v>26.18497</v>
      </c>
      <c r="I57" s="10">
        <f>B57-G57</f>
        <v>33.699999999999818</v>
      </c>
      <c r="J57" s="9">
        <f>G57-D57</f>
        <v>7.6000000000001364</v>
      </c>
      <c r="K57" s="12">
        <f t="shared" si="1"/>
        <v>26.099999999999682</v>
      </c>
      <c r="L57" s="16">
        <f>J57-I57</f>
        <v>-26.099999999999682</v>
      </c>
      <c r="M57" s="5"/>
    </row>
    <row r="58" spans="1:13" x14ac:dyDescent="0.25">
      <c r="A58" s="1">
        <v>42741</v>
      </c>
      <c r="B58" s="3">
        <v>1342.8</v>
      </c>
      <c r="C58" t="s">
        <v>29</v>
      </c>
      <c r="D58" s="3">
        <v>1313.7</v>
      </c>
      <c r="E58" s="3">
        <v>1314</v>
      </c>
      <c r="F58" s="2">
        <v>-2.5600000000000001E-2</v>
      </c>
      <c r="G58" s="3">
        <v>1342.8</v>
      </c>
      <c r="H58" s="22">
        <f>G58*F58</f>
        <v>-34.375680000000003</v>
      </c>
      <c r="I58" s="10">
        <f>B58-G58</f>
        <v>0</v>
      </c>
      <c r="J58" s="9">
        <f>G58-D58</f>
        <v>29.099999999999909</v>
      </c>
      <c r="K58" s="12">
        <f t="shared" si="1"/>
        <v>-29.099999999999909</v>
      </c>
      <c r="L58" s="16">
        <f>J58-I58</f>
        <v>29.099999999999909</v>
      </c>
      <c r="M58" s="5"/>
    </row>
    <row r="59" spans="1:13" x14ac:dyDescent="0.25">
      <c r="A59" s="1">
        <v>42740</v>
      </c>
      <c r="B59" s="3">
        <v>1340</v>
      </c>
      <c r="C59" t="s">
        <v>40</v>
      </c>
      <c r="D59" s="3">
        <v>1303.2</v>
      </c>
      <c r="E59" s="3">
        <v>1348.5</v>
      </c>
      <c r="F59" s="2">
        <v>1E-3</v>
      </c>
      <c r="G59" s="3">
        <v>1326.9</v>
      </c>
      <c r="H59" s="22">
        <f>G59*F59</f>
        <v>1.3269000000000002</v>
      </c>
      <c r="I59" s="10">
        <f>B59-G59</f>
        <v>13.099999999999909</v>
      </c>
      <c r="J59" s="9">
        <f>G59-D59</f>
        <v>23.700000000000045</v>
      </c>
      <c r="K59" s="12">
        <f t="shared" si="1"/>
        <v>-10.600000000000136</v>
      </c>
      <c r="L59" s="16">
        <f>J59-I59</f>
        <v>10.600000000000136</v>
      </c>
      <c r="M59" s="5"/>
    </row>
    <row r="60" spans="1:13" x14ac:dyDescent="0.25">
      <c r="A60" s="1">
        <v>42739</v>
      </c>
      <c r="B60" s="3">
        <v>1378</v>
      </c>
      <c r="C60" t="s">
        <v>29</v>
      </c>
      <c r="D60" s="3">
        <v>1333.1</v>
      </c>
      <c r="E60" s="3">
        <v>1347.1</v>
      </c>
      <c r="F60" s="2">
        <v>1.2999999999999999E-2</v>
      </c>
      <c r="G60" s="3">
        <v>1333.1</v>
      </c>
      <c r="H60" s="22">
        <f>G60*F60</f>
        <v>17.330299999999998</v>
      </c>
      <c r="I60" s="10">
        <f>B60-G60</f>
        <v>44.900000000000091</v>
      </c>
      <c r="J60" s="9">
        <f>G60-D60</f>
        <v>0</v>
      </c>
      <c r="K60" s="12">
        <f t="shared" si="1"/>
        <v>44.900000000000091</v>
      </c>
      <c r="L60" s="16">
        <f>J60-I60</f>
        <v>-44.900000000000091</v>
      </c>
      <c r="M60" s="5"/>
    </row>
    <row r="61" spans="1:13" x14ac:dyDescent="0.25">
      <c r="A61" s="1">
        <v>42738</v>
      </c>
      <c r="B61" s="3">
        <v>1344</v>
      </c>
      <c r="C61" t="s">
        <v>41</v>
      </c>
      <c r="D61" s="3">
        <v>1294</v>
      </c>
      <c r="E61" s="3">
        <v>1329.8</v>
      </c>
      <c r="F61" s="2">
        <v>-3.3999999999999998E-3</v>
      </c>
      <c r="G61" s="3">
        <v>1307.5999999999999</v>
      </c>
      <c r="H61" s="22">
        <f>G61*F61</f>
        <v>-4.4458399999999996</v>
      </c>
      <c r="I61" s="10">
        <f>B61-G61</f>
        <v>36.400000000000091</v>
      </c>
      <c r="J61" s="9">
        <f>G61-D61</f>
        <v>13.599999999999909</v>
      </c>
      <c r="K61" s="12">
        <f t="shared" si="1"/>
        <v>22.800000000000182</v>
      </c>
      <c r="L61" s="16">
        <f>J61-I61</f>
        <v>-22.800000000000182</v>
      </c>
      <c r="M61" s="5"/>
    </row>
    <row r="62" spans="1:13" x14ac:dyDescent="0.25">
      <c r="A62" s="1">
        <v>42737</v>
      </c>
      <c r="B62" s="3">
        <v>1323.9</v>
      </c>
      <c r="C62" t="s">
        <v>23</v>
      </c>
      <c r="D62" s="3">
        <v>1289</v>
      </c>
      <c r="E62" s="3">
        <v>1334.3</v>
      </c>
      <c r="F62" s="2">
        <v>3.2899999999999999E-2</v>
      </c>
      <c r="G62" s="3">
        <v>1289</v>
      </c>
      <c r="H62" s="22">
        <f>G62*F62</f>
        <v>42.408099999999997</v>
      </c>
      <c r="I62" s="10">
        <f>B62-G62</f>
        <v>34.900000000000091</v>
      </c>
      <c r="J62" s="9">
        <f>G62-D62</f>
        <v>0</v>
      </c>
      <c r="K62" s="12">
        <f t="shared" si="1"/>
        <v>34.900000000000091</v>
      </c>
      <c r="L62" s="16">
        <f>J62-I62</f>
        <v>-34.900000000000091</v>
      </c>
      <c r="M62" s="5"/>
    </row>
    <row r="63" spans="1:13" x14ac:dyDescent="0.25">
      <c r="A63" s="1">
        <v>42736</v>
      </c>
      <c r="B63" s="3">
        <v>1299.5999999999999</v>
      </c>
      <c r="C63" t="s">
        <v>23</v>
      </c>
      <c r="D63" s="3">
        <v>1232.4000000000001</v>
      </c>
      <c r="E63" s="3">
        <v>1291.8</v>
      </c>
      <c r="F63" s="2">
        <v>4.6399999999999997E-2</v>
      </c>
      <c r="G63" s="3">
        <v>1232.4000000000001</v>
      </c>
      <c r="H63" s="22">
        <f>G63*F63</f>
        <v>57.18336</v>
      </c>
      <c r="I63" s="10">
        <f>B63-G63</f>
        <v>67.199999999999818</v>
      </c>
      <c r="J63" s="9">
        <f>G63-D63</f>
        <v>0</v>
      </c>
      <c r="K63" s="12">
        <f t="shared" si="1"/>
        <v>67.199999999999818</v>
      </c>
      <c r="L63" s="16">
        <f>J63-I63</f>
        <v>-67.199999999999818</v>
      </c>
      <c r="M63" s="5"/>
    </row>
    <row r="64" spans="1:13" x14ac:dyDescent="0.25">
      <c r="A64" s="1">
        <v>42381</v>
      </c>
      <c r="B64" s="3">
        <v>1239</v>
      </c>
      <c r="C64" t="s">
        <v>24</v>
      </c>
      <c r="D64" s="3">
        <v>1236.7</v>
      </c>
      <c r="E64" s="3">
        <v>1234.5</v>
      </c>
      <c r="F64" s="2">
        <v>-3.0999999999999999E-3</v>
      </c>
      <c r="G64" s="3">
        <v>1236.7</v>
      </c>
      <c r="H64" s="22">
        <f>G64*F64</f>
        <v>-3.8337699999999999</v>
      </c>
      <c r="I64" s="10">
        <f>B64-G64</f>
        <v>2.2999999999999545</v>
      </c>
      <c r="J64" s="9">
        <f>G64-D64</f>
        <v>0</v>
      </c>
      <c r="K64" s="12">
        <f t="shared" si="1"/>
        <v>2.2999999999999545</v>
      </c>
      <c r="L64" s="16">
        <f>J64-I64</f>
        <v>-2.2999999999999545</v>
      </c>
      <c r="M64" s="5"/>
    </row>
    <row r="65" spans="1:13" x14ac:dyDescent="0.25">
      <c r="A65" s="1">
        <v>42380</v>
      </c>
      <c r="B65" s="3">
        <v>1334</v>
      </c>
      <c r="C65" t="s">
        <v>42</v>
      </c>
      <c r="D65" s="3">
        <v>1334</v>
      </c>
      <c r="E65" s="3">
        <v>1238.4000000000001</v>
      </c>
      <c r="F65" s="2">
        <v>-7.1499999999999994E-2</v>
      </c>
      <c r="G65" s="3">
        <v>1334</v>
      </c>
      <c r="H65" s="22">
        <f>G65*F65</f>
        <v>-95.380999999999986</v>
      </c>
      <c r="I65" s="10">
        <f>B65-G65</f>
        <v>0</v>
      </c>
      <c r="J65" s="9">
        <f>G65-D65</f>
        <v>0</v>
      </c>
      <c r="K65" s="12">
        <f t="shared" si="1"/>
        <v>0</v>
      </c>
      <c r="L65" s="16">
        <f>J65-I65</f>
        <v>0</v>
      </c>
      <c r="M65" s="5"/>
    </row>
    <row r="66" spans="1:13" x14ac:dyDescent="0.25">
      <c r="A66" s="1">
        <v>42379</v>
      </c>
      <c r="B66" s="3">
        <v>1333.7</v>
      </c>
      <c r="C66" t="s">
        <v>25</v>
      </c>
      <c r="D66" s="3">
        <v>1333.7</v>
      </c>
      <c r="E66" s="3">
        <v>1333.7</v>
      </c>
      <c r="F66" s="2">
        <v>-2.6800000000000001E-2</v>
      </c>
      <c r="G66" s="3">
        <v>1333.7</v>
      </c>
      <c r="H66" s="22">
        <f>G66*F66</f>
        <v>-35.743160000000003</v>
      </c>
      <c r="I66" s="10">
        <f>B66-G66</f>
        <v>0</v>
      </c>
      <c r="J66" s="9">
        <f>G66-D66</f>
        <v>0</v>
      </c>
      <c r="K66" s="12">
        <f t="shared" si="1"/>
        <v>0</v>
      </c>
      <c r="L66" s="16">
        <f>J66-I66</f>
        <v>0</v>
      </c>
      <c r="M66" s="5"/>
    </row>
    <row r="67" spans="1:13" x14ac:dyDescent="0.25">
      <c r="A67" s="1">
        <v>42378</v>
      </c>
      <c r="B67" s="3">
        <v>1386.7</v>
      </c>
      <c r="C67" t="s">
        <v>43</v>
      </c>
      <c r="D67" s="3">
        <v>1378</v>
      </c>
      <c r="E67" s="3">
        <v>1370.4</v>
      </c>
      <c r="F67" s="2">
        <v>1.8E-3</v>
      </c>
      <c r="G67" s="3">
        <v>1386.7</v>
      </c>
      <c r="H67" s="22">
        <f>G67*F67</f>
        <v>2.4960599999999999</v>
      </c>
      <c r="I67" s="10">
        <f>B67-G67</f>
        <v>0</v>
      </c>
      <c r="J67" s="9">
        <f>G67-D67</f>
        <v>8.7000000000000455</v>
      </c>
      <c r="K67" s="12">
        <f t="shared" si="1"/>
        <v>-8.7000000000000455</v>
      </c>
      <c r="L67" s="16">
        <f>J67-I67</f>
        <v>8.7000000000000455</v>
      </c>
      <c r="M67" s="5"/>
    </row>
    <row r="68" spans="1:13" x14ac:dyDescent="0.25">
      <c r="A68" s="1">
        <v>42377</v>
      </c>
      <c r="B68" s="3">
        <v>1410.7</v>
      </c>
      <c r="C68" t="s">
        <v>40</v>
      </c>
      <c r="D68" s="3">
        <v>1384.4</v>
      </c>
      <c r="E68" s="3">
        <v>1367.9</v>
      </c>
      <c r="F68" s="2">
        <v>-3.3799999999999997E-2</v>
      </c>
      <c r="G68" s="3">
        <v>1409.9</v>
      </c>
      <c r="H68" s="22">
        <f>G68*F68</f>
        <v>-47.654620000000001</v>
      </c>
      <c r="I68" s="10">
        <f>B68-G68</f>
        <v>0.79999999999995453</v>
      </c>
      <c r="J68" s="9">
        <f>G68-D68</f>
        <v>25.5</v>
      </c>
      <c r="K68" s="12">
        <f t="shared" si="1"/>
        <v>-24.700000000000045</v>
      </c>
      <c r="L68" s="16">
        <f>J68-I68</f>
        <v>24.700000000000045</v>
      </c>
      <c r="M68" s="5"/>
    </row>
    <row r="69" spans="1:13" x14ac:dyDescent="0.25">
      <c r="A69" s="1">
        <v>42376</v>
      </c>
      <c r="B69" s="3">
        <v>1402.8</v>
      </c>
      <c r="C69" t="s">
        <v>44</v>
      </c>
      <c r="D69" s="3">
        <v>1402.8</v>
      </c>
      <c r="E69" s="3">
        <v>1415.7</v>
      </c>
      <c r="F69" s="2">
        <v>2.9600000000000001E-2</v>
      </c>
      <c r="G69" s="3">
        <v>1402.8</v>
      </c>
      <c r="H69" s="22">
        <f>G69*F69</f>
        <v>41.522880000000001</v>
      </c>
      <c r="I69" s="10">
        <f>B69-G69</f>
        <v>0</v>
      </c>
      <c r="J69" s="9">
        <f>G69-D69</f>
        <v>0</v>
      </c>
      <c r="K69" s="12">
        <f t="shared" si="1"/>
        <v>0</v>
      </c>
      <c r="L69" s="16">
        <f>J69-I69</f>
        <v>0</v>
      </c>
      <c r="M69" s="5"/>
    </row>
    <row r="70" spans="1:13" x14ac:dyDescent="0.25">
      <c r="A70" s="1">
        <v>42375</v>
      </c>
      <c r="B70" s="3">
        <v>1375</v>
      </c>
      <c r="C70" t="s">
        <v>40</v>
      </c>
      <c r="D70" s="3">
        <v>1375</v>
      </c>
      <c r="E70" s="3">
        <v>1375</v>
      </c>
      <c r="F70" s="2">
        <v>8.3299999999999999E-2</v>
      </c>
      <c r="G70" s="3">
        <v>1375</v>
      </c>
      <c r="H70" s="22">
        <f>G70*F70</f>
        <v>114.53749999999999</v>
      </c>
      <c r="I70" s="10">
        <f>B70-G70</f>
        <v>0</v>
      </c>
      <c r="J70" s="9">
        <f>G70-D70</f>
        <v>0</v>
      </c>
      <c r="K70" s="12">
        <f t="shared" si="1"/>
        <v>0</v>
      </c>
      <c r="L70" s="16">
        <f>J70-I70</f>
        <v>0</v>
      </c>
      <c r="M70" s="5"/>
    </row>
    <row r="71" spans="1:13" x14ac:dyDescent="0.25">
      <c r="A71" s="1">
        <v>42374</v>
      </c>
      <c r="B71" s="3">
        <v>1269.3</v>
      </c>
      <c r="C71" t="s">
        <v>25</v>
      </c>
      <c r="D71" s="3">
        <v>1269.3</v>
      </c>
      <c r="E71" s="3">
        <v>1269.3</v>
      </c>
      <c r="F71" s="2">
        <v>-5.3699999999999998E-2</v>
      </c>
      <c r="G71" s="3">
        <v>1269.3</v>
      </c>
      <c r="H71" s="22">
        <f>G71*F71</f>
        <v>-68.161409999999989</v>
      </c>
      <c r="I71" s="10">
        <f>B71-G71</f>
        <v>0</v>
      </c>
      <c r="J71" s="9">
        <f>G71-D71</f>
        <v>0</v>
      </c>
      <c r="K71" s="12">
        <f t="shared" si="1"/>
        <v>0</v>
      </c>
      <c r="L71" s="16">
        <f>J71-I71</f>
        <v>0</v>
      </c>
      <c r="M71" s="5"/>
    </row>
    <row r="72" spans="1:13" x14ac:dyDescent="0.25">
      <c r="A72" s="1">
        <v>42373</v>
      </c>
      <c r="B72" s="3">
        <v>1341.4</v>
      </c>
      <c r="C72" t="s">
        <v>33</v>
      </c>
      <c r="D72" s="3">
        <v>1341.4</v>
      </c>
      <c r="E72" s="3">
        <v>1341.4</v>
      </c>
      <c r="F72" s="2">
        <v>4.7199999999999999E-2</v>
      </c>
      <c r="G72" s="3">
        <v>1341.4</v>
      </c>
      <c r="H72" s="22">
        <f>G72*F72</f>
        <v>63.314080000000004</v>
      </c>
      <c r="I72" s="10">
        <f>B72-G72</f>
        <v>0</v>
      </c>
      <c r="J72" s="9">
        <f>G72-D72</f>
        <v>0</v>
      </c>
      <c r="K72" s="12">
        <f t="shared" si="1"/>
        <v>0</v>
      </c>
      <c r="L72" s="16">
        <f>J72-I72</f>
        <v>0</v>
      </c>
      <c r="M72" s="5"/>
    </row>
    <row r="73" spans="1:13" x14ac:dyDescent="0.25">
      <c r="A73" s="1">
        <v>42372</v>
      </c>
      <c r="B73" s="3">
        <v>1304</v>
      </c>
      <c r="C73" t="s">
        <v>29</v>
      </c>
      <c r="D73" s="3">
        <v>1269.7</v>
      </c>
      <c r="E73" s="3">
        <v>1280.9000000000001</v>
      </c>
      <c r="F73" s="2">
        <v>6.0000000000000001E-3</v>
      </c>
      <c r="G73" s="3">
        <v>1304</v>
      </c>
      <c r="H73" s="22">
        <f>G73*F73</f>
        <v>7.8239999999999998</v>
      </c>
      <c r="I73" s="10">
        <f>B73-G73</f>
        <v>0</v>
      </c>
      <c r="J73" s="9">
        <f>G73-D73</f>
        <v>34.299999999999955</v>
      </c>
      <c r="K73" s="12">
        <f t="shared" si="1"/>
        <v>-34.299999999999955</v>
      </c>
      <c r="L73" s="16">
        <f>J73-I73</f>
        <v>34.299999999999955</v>
      </c>
      <c r="M73" s="5"/>
    </row>
    <row r="74" spans="1:13" x14ac:dyDescent="0.25">
      <c r="A74" s="1">
        <v>42371</v>
      </c>
      <c r="B74" s="3">
        <v>1269</v>
      </c>
      <c r="C74" t="s">
        <v>29</v>
      </c>
      <c r="D74" s="3">
        <v>1220.4000000000001</v>
      </c>
      <c r="E74" s="3">
        <v>1273.3</v>
      </c>
      <c r="F74" s="2">
        <v>9.5899999999999999E-2</v>
      </c>
      <c r="G74" s="3">
        <v>1220.4000000000001</v>
      </c>
      <c r="H74" s="22">
        <f>G74*F74</f>
        <v>117.03636</v>
      </c>
      <c r="I74" s="10">
        <f>B74-G74</f>
        <v>48.599999999999909</v>
      </c>
      <c r="J74" s="9">
        <f>G74-D74</f>
        <v>0</v>
      </c>
      <c r="K74" s="12">
        <f t="shared" si="1"/>
        <v>48.599999999999909</v>
      </c>
      <c r="L74" s="16">
        <f>J74-I74</f>
        <v>-48.599999999999909</v>
      </c>
      <c r="M74" s="5"/>
    </row>
    <row r="75" spans="1:13" x14ac:dyDescent="0.25">
      <c r="A75" s="1">
        <v>42370</v>
      </c>
      <c r="B75" s="3">
        <v>1161.9000000000001</v>
      </c>
      <c r="C75" t="s">
        <v>25</v>
      </c>
      <c r="D75" s="3">
        <v>1161.9000000000001</v>
      </c>
      <c r="E75" s="3">
        <v>1161.9000000000001</v>
      </c>
      <c r="F75" s="2">
        <v>3.6499999999999998E-2</v>
      </c>
      <c r="G75" s="3">
        <v>1161.9000000000001</v>
      </c>
      <c r="H75" s="22">
        <f>G75*F75</f>
        <v>42.409350000000003</v>
      </c>
      <c r="I75" s="10">
        <f>B75-G75</f>
        <v>0</v>
      </c>
      <c r="J75" s="9">
        <f>G75-D75</f>
        <v>0</v>
      </c>
      <c r="K75" s="12">
        <f t="shared" si="1"/>
        <v>0</v>
      </c>
      <c r="L75" s="16">
        <f>J75-I75</f>
        <v>0</v>
      </c>
      <c r="M75" s="5"/>
    </row>
    <row r="76" spans="1:13" x14ac:dyDescent="0.25">
      <c r="A76" s="1">
        <v>42016</v>
      </c>
      <c r="B76" s="3">
        <v>1121</v>
      </c>
      <c r="C76" t="s">
        <v>45</v>
      </c>
      <c r="D76" s="3">
        <v>1121</v>
      </c>
      <c r="E76" s="3">
        <v>1121</v>
      </c>
      <c r="F76" s="2">
        <v>-2.5999999999999999E-3</v>
      </c>
      <c r="G76" s="3">
        <v>1121</v>
      </c>
      <c r="H76" s="22">
        <f>G76*F76</f>
        <v>-2.9146000000000001</v>
      </c>
      <c r="I76" s="10">
        <f>B76-G76</f>
        <v>0</v>
      </c>
      <c r="J76" s="9">
        <f>G76-D76</f>
        <v>0</v>
      </c>
      <c r="K76" s="12">
        <f t="shared" si="1"/>
        <v>0</v>
      </c>
      <c r="L76" s="16">
        <f>J76-I76</f>
        <v>0</v>
      </c>
      <c r="M76" s="5"/>
    </row>
    <row r="77" spans="1:13" x14ac:dyDescent="0.25">
      <c r="A77" s="1">
        <v>42015</v>
      </c>
      <c r="B77" s="3">
        <v>1138.4000000000001</v>
      </c>
      <c r="C77" t="s">
        <v>24</v>
      </c>
      <c r="D77" s="3">
        <v>1131</v>
      </c>
      <c r="E77" s="3">
        <v>1123.9000000000001</v>
      </c>
      <c r="F77" s="2">
        <v>-5.9700000000000003E-2</v>
      </c>
      <c r="G77" s="3">
        <v>1131</v>
      </c>
      <c r="H77" s="22">
        <f>G77*F77</f>
        <v>-67.520700000000005</v>
      </c>
      <c r="I77" s="10">
        <f>B77-G77</f>
        <v>7.4000000000000909</v>
      </c>
      <c r="J77" s="9">
        <f>G77-D77</f>
        <v>0</v>
      </c>
      <c r="K77" s="12">
        <f t="shared" si="1"/>
        <v>7.4000000000000909</v>
      </c>
      <c r="L77" s="16">
        <f>J77-I77</f>
        <v>-7.4000000000000909</v>
      </c>
      <c r="M77" s="5"/>
    </row>
    <row r="78" spans="1:13" x14ac:dyDescent="0.25">
      <c r="A78" s="1">
        <v>42014</v>
      </c>
      <c r="B78" s="3">
        <v>1195.2</v>
      </c>
      <c r="C78" t="s">
        <v>35</v>
      </c>
      <c r="D78" s="3">
        <v>1195.2</v>
      </c>
      <c r="E78" s="3">
        <v>1195.2</v>
      </c>
      <c r="F78" s="2">
        <v>9.7999999999999997E-3</v>
      </c>
      <c r="G78" s="3">
        <v>1195.2</v>
      </c>
      <c r="H78" s="22">
        <f>G78*F78</f>
        <v>11.712960000000001</v>
      </c>
      <c r="I78" s="10">
        <f>B78-G78</f>
        <v>0</v>
      </c>
      <c r="J78" s="9">
        <f>G78-D78</f>
        <v>0</v>
      </c>
      <c r="K78" s="12">
        <f t="shared" si="1"/>
        <v>0</v>
      </c>
      <c r="L78" s="16">
        <f>J78-I78</f>
        <v>0</v>
      </c>
      <c r="M78" s="5"/>
    </row>
    <row r="79" spans="1:13" x14ac:dyDescent="0.25">
      <c r="A79" s="1">
        <v>42013</v>
      </c>
      <c r="B79" s="3">
        <v>1188.4000000000001</v>
      </c>
      <c r="C79" t="s">
        <v>25</v>
      </c>
      <c r="D79" s="3">
        <v>1188.4000000000001</v>
      </c>
      <c r="E79" s="3">
        <v>1183.5999999999999</v>
      </c>
      <c r="F79" s="2">
        <v>-2.7400000000000001E-2</v>
      </c>
      <c r="G79" s="3">
        <v>1188.4000000000001</v>
      </c>
      <c r="H79" s="22">
        <f>G79*F79</f>
        <v>-32.562160000000006</v>
      </c>
      <c r="I79" s="10">
        <f>B79-G79</f>
        <v>0</v>
      </c>
      <c r="J79" s="9">
        <f>G79-D79</f>
        <v>0</v>
      </c>
      <c r="K79" s="12">
        <f t="shared" si="1"/>
        <v>0</v>
      </c>
      <c r="L79" s="16">
        <f>J79-I79</f>
        <v>0</v>
      </c>
      <c r="M79" s="5"/>
    </row>
    <row r="80" spans="1:13" x14ac:dyDescent="0.25">
      <c r="A80" s="1">
        <v>42012</v>
      </c>
      <c r="B80" s="3">
        <v>1216.9000000000001</v>
      </c>
      <c r="C80" t="s">
        <v>46</v>
      </c>
      <c r="D80" s="3">
        <v>1216.9000000000001</v>
      </c>
      <c r="E80" s="3">
        <v>1216.9000000000001</v>
      </c>
      <c r="F80" s="2">
        <v>2.86E-2</v>
      </c>
      <c r="G80" s="3">
        <v>1216.9000000000001</v>
      </c>
      <c r="H80" s="22">
        <f>G80*F80</f>
        <v>34.803340000000006</v>
      </c>
      <c r="I80" s="10">
        <f>B80-G80</f>
        <v>0</v>
      </c>
      <c r="J80" s="9">
        <f>G80-D80</f>
        <v>0</v>
      </c>
      <c r="K80" s="12">
        <f t="shared" si="1"/>
        <v>0</v>
      </c>
      <c r="L80" s="16">
        <f>J80-I80</f>
        <v>0</v>
      </c>
      <c r="M80" s="5"/>
    </row>
    <row r="81" spans="1:13" x14ac:dyDescent="0.25">
      <c r="A81" s="1">
        <v>42011</v>
      </c>
      <c r="B81" s="3">
        <v>1268.5</v>
      </c>
      <c r="C81" t="s">
        <v>25</v>
      </c>
      <c r="D81" s="3">
        <v>1268</v>
      </c>
      <c r="E81" s="3">
        <v>1183.0999999999999</v>
      </c>
      <c r="F81" s="2">
        <v>-6.9000000000000006E-2</v>
      </c>
      <c r="G81" s="3">
        <v>1268.5</v>
      </c>
      <c r="H81" s="22">
        <f>G81*F81</f>
        <v>-87.526500000000013</v>
      </c>
      <c r="I81" s="10">
        <f>B81-G81</f>
        <v>0</v>
      </c>
      <c r="J81" s="9">
        <f>G81-D81</f>
        <v>0.5</v>
      </c>
      <c r="K81" s="12">
        <f t="shared" si="1"/>
        <v>-0.5</v>
      </c>
      <c r="L81" s="16">
        <f>J81-I81</f>
        <v>0.5</v>
      </c>
      <c r="M81" s="5"/>
    </row>
    <row r="82" spans="1:13" x14ac:dyDescent="0.25">
      <c r="A82" s="1">
        <v>42010</v>
      </c>
      <c r="B82" s="3">
        <v>1266.8</v>
      </c>
      <c r="C82" t="s">
        <v>29</v>
      </c>
      <c r="D82" s="3">
        <v>1263</v>
      </c>
      <c r="E82" s="3">
        <v>1270.8</v>
      </c>
      <c r="F82" s="2">
        <v>-7.7000000000000002E-3</v>
      </c>
      <c r="G82" s="3">
        <v>1264</v>
      </c>
      <c r="H82" s="22">
        <f>G82*F82</f>
        <v>-9.732800000000001</v>
      </c>
      <c r="I82" s="10">
        <f>B82-G82</f>
        <v>2.7999999999999545</v>
      </c>
      <c r="J82" s="9">
        <f>G82-D82</f>
        <v>1</v>
      </c>
      <c r="K82" s="12">
        <f t="shared" si="1"/>
        <v>1.7999999999999545</v>
      </c>
      <c r="L82" s="16">
        <f>J82-I82</f>
        <v>-1.7999999999999545</v>
      </c>
      <c r="M82" s="5"/>
    </row>
    <row r="83" spans="1:13" x14ac:dyDescent="0.25">
      <c r="A83" s="1">
        <v>42009</v>
      </c>
      <c r="B83" s="3">
        <v>1318.2</v>
      </c>
      <c r="C83" t="s">
        <v>25</v>
      </c>
      <c r="D83" s="3">
        <v>1276.5</v>
      </c>
      <c r="E83" s="3">
        <v>1280.7</v>
      </c>
      <c r="F83" s="2">
        <v>6.0000000000000001E-3</v>
      </c>
      <c r="G83" s="3">
        <v>1317.5</v>
      </c>
      <c r="H83" s="22">
        <f>G83*F83</f>
        <v>7.9050000000000002</v>
      </c>
      <c r="I83" s="10">
        <f>B83-G83</f>
        <v>0.70000000000004547</v>
      </c>
      <c r="J83" s="9">
        <f>G83-D83</f>
        <v>41</v>
      </c>
      <c r="K83" s="12">
        <f t="shared" si="1"/>
        <v>-40.299999999999955</v>
      </c>
      <c r="L83" s="16">
        <f>J83-I83</f>
        <v>40.299999999999955</v>
      </c>
      <c r="M83" s="5"/>
    </row>
    <row r="84" spans="1:13" x14ac:dyDescent="0.25">
      <c r="A84" s="1">
        <v>42008</v>
      </c>
      <c r="B84" s="3">
        <v>1273</v>
      </c>
      <c r="C84" t="s">
        <v>47</v>
      </c>
      <c r="D84" s="3">
        <v>1273</v>
      </c>
      <c r="E84" s="3">
        <v>1273</v>
      </c>
      <c r="F84" s="2">
        <v>5.9999999999999995E-4</v>
      </c>
      <c r="G84" s="3">
        <v>1273</v>
      </c>
      <c r="H84" s="22">
        <f>G84*F84</f>
        <v>0.76379999999999992</v>
      </c>
      <c r="I84" s="10">
        <f>B84-G84</f>
        <v>0</v>
      </c>
      <c r="J84" s="9">
        <f>G84-D84</f>
        <v>0</v>
      </c>
      <c r="K84" s="12">
        <f t="shared" si="1"/>
        <v>0</v>
      </c>
      <c r="L84" s="16">
        <f>J84-I84</f>
        <v>0</v>
      </c>
      <c r="M84" s="5"/>
    </row>
    <row r="85" spans="1:13" x14ac:dyDescent="0.25">
      <c r="A85" s="1">
        <v>42007</v>
      </c>
      <c r="B85" s="3">
        <v>1272.2</v>
      </c>
      <c r="C85" t="s">
        <v>48</v>
      </c>
      <c r="D85" s="3">
        <v>1272.2</v>
      </c>
      <c r="E85" s="3">
        <v>1272.2</v>
      </c>
      <c r="F85" s="2">
        <v>-2.8400000000000002E-2</v>
      </c>
      <c r="G85" s="3">
        <v>1272.2</v>
      </c>
      <c r="H85" s="22">
        <f>G85*F85</f>
        <v>-36.130480000000006</v>
      </c>
      <c r="I85" s="10">
        <f>B85-G85</f>
        <v>0</v>
      </c>
      <c r="J85" s="9">
        <f>G85-D85</f>
        <v>0</v>
      </c>
      <c r="K85" s="12">
        <f t="shared" si="1"/>
        <v>0</v>
      </c>
      <c r="L85" s="16">
        <f>J85-I85</f>
        <v>0</v>
      </c>
      <c r="M85" s="5"/>
    </row>
    <row r="86" spans="1:13" x14ac:dyDescent="0.25">
      <c r="A86" s="1">
        <v>42006</v>
      </c>
      <c r="B86" s="3">
        <v>1367</v>
      </c>
      <c r="C86" t="s">
        <v>25</v>
      </c>
      <c r="D86" s="3">
        <v>1323.3</v>
      </c>
      <c r="E86" s="3">
        <v>1309.4000000000001</v>
      </c>
      <c r="F86" s="2">
        <v>-5.4300000000000001E-2</v>
      </c>
      <c r="G86" s="3">
        <v>1367</v>
      </c>
      <c r="H86" s="22">
        <f>G86*F86</f>
        <v>-74.228099999999998</v>
      </c>
      <c r="I86" s="10">
        <f>B86-G86</f>
        <v>0</v>
      </c>
      <c r="J86" s="9">
        <f>G86-D86</f>
        <v>43.700000000000045</v>
      </c>
      <c r="K86" s="12">
        <f t="shared" si="1"/>
        <v>-43.700000000000045</v>
      </c>
      <c r="L86" s="16">
        <f>J86-I86</f>
        <v>43.700000000000045</v>
      </c>
      <c r="M86" s="5"/>
    </row>
    <row r="87" spans="1:13" x14ac:dyDescent="0.25">
      <c r="A87" s="1">
        <v>42005</v>
      </c>
      <c r="B87" s="3">
        <v>1391.1</v>
      </c>
      <c r="C87" t="s">
        <v>29</v>
      </c>
      <c r="D87" s="3">
        <v>1340</v>
      </c>
      <c r="E87" s="3">
        <v>1384.6</v>
      </c>
      <c r="F87" s="2">
        <v>3.6799999999999999E-2</v>
      </c>
      <c r="G87" s="3">
        <v>1340</v>
      </c>
      <c r="H87" s="22">
        <f>G87*F87</f>
        <v>49.311999999999998</v>
      </c>
      <c r="I87" s="10">
        <f>B87-G87</f>
        <v>51.099999999999909</v>
      </c>
      <c r="J87" s="9">
        <f>G87-D87</f>
        <v>0</v>
      </c>
      <c r="K87" s="12">
        <f t="shared" si="1"/>
        <v>51.099999999999909</v>
      </c>
      <c r="L87" s="16">
        <f>J87-I87</f>
        <v>-51.099999999999909</v>
      </c>
      <c r="M87" s="5"/>
    </row>
    <row r="88" spans="1:13" x14ac:dyDescent="0.25">
      <c r="A88" s="1">
        <v>41651</v>
      </c>
      <c r="B88" s="3">
        <v>1335.4</v>
      </c>
      <c r="C88" t="s">
        <v>49</v>
      </c>
      <c r="D88" s="3">
        <v>1346.7</v>
      </c>
      <c r="E88" s="3">
        <v>1335.4</v>
      </c>
      <c r="F88" s="2">
        <v>0.1363</v>
      </c>
      <c r="G88" s="3">
        <v>1335.4</v>
      </c>
      <c r="H88" s="22">
        <f>G88*F88</f>
        <v>182.01502000000002</v>
      </c>
      <c r="I88" s="10">
        <f>B88-G88</f>
        <v>0</v>
      </c>
      <c r="J88" s="9">
        <f>G88-D88</f>
        <v>-11.299999999999955</v>
      </c>
      <c r="K88" s="12">
        <f t="shared" si="1"/>
        <v>11.299999999999955</v>
      </c>
      <c r="L88" s="16">
        <f>J88-I88</f>
        <v>-11.299999999999955</v>
      </c>
      <c r="M88" s="5"/>
    </row>
    <row r="89" spans="1:13" x14ac:dyDescent="0.25">
      <c r="A89" s="1">
        <v>41650</v>
      </c>
      <c r="B89" s="3">
        <v>1202.4000000000001</v>
      </c>
      <c r="C89" t="s">
        <v>50</v>
      </c>
      <c r="D89" s="3">
        <v>1132.9000000000001</v>
      </c>
      <c r="E89" s="3">
        <v>1175.2</v>
      </c>
      <c r="F89" s="2">
        <v>3.5000000000000001E-3</v>
      </c>
      <c r="G89" s="3">
        <v>1166.4000000000001</v>
      </c>
      <c r="H89" s="22">
        <f>G89*F89</f>
        <v>4.0824000000000007</v>
      </c>
      <c r="I89" s="10">
        <f>B89-G89</f>
        <v>36</v>
      </c>
      <c r="J89" s="9">
        <f>G89-D89</f>
        <v>33.5</v>
      </c>
      <c r="K89" s="12">
        <f t="shared" si="1"/>
        <v>2.5</v>
      </c>
      <c r="L89" s="16">
        <f>J89-I89</f>
        <v>-2.5</v>
      </c>
      <c r="M89" s="5"/>
    </row>
    <row r="90" spans="1:13" x14ac:dyDescent="0.25">
      <c r="A90" s="1">
        <v>41649</v>
      </c>
      <c r="B90" s="3">
        <v>1247</v>
      </c>
      <c r="C90" t="s">
        <v>51</v>
      </c>
      <c r="D90" s="3">
        <v>1161.4000000000001</v>
      </c>
      <c r="E90" s="3">
        <v>1171.0999999999999</v>
      </c>
      <c r="F90" s="2">
        <v>-3.2500000000000001E-2</v>
      </c>
      <c r="G90" s="3">
        <v>1207.7</v>
      </c>
      <c r="H90" s="22">
        <f>G90*F90</f>
        <v>-39.250250000000001</v>
      </c>
      <c r="I90" s="10">
        <f>B90-G90</f>
        <v>39.299999999999955</v>
      </c>
      <c r="J90" s="9">
        <f>G90-D90</f>
        <v>46.299999999999955</v>
      </c>
      <c r="K90" s="12">
        <f t="shared" ref="K90:K121" si="2">I90-J90</f>
        <v>-7</v>
      </c>
      <c r="L90" s="16">
        <f>J90-I90</f>
        <v>7</v>
      </c>
      <c r="M90" s="5"/>
    </row>
    <row r="91" spans="1:13" x14ac:dyDescent="0.25">
      <c r="A91" s="1">
        <v>41648</v>
      </c>
      <c r="B91" s="3">
        <v>1286.4000000000001</v>
      </c>
      <c r="C91" t="s">
        <v>52</v>
      </c>
      <c r="D91" s="3">
        <v>1204</v>
      </c>
      <c r="E91" s="3">
        <v>1210.5</v>
      </c>
      <c r="F91" s="2">
        <v>-5.8599999999999999E-2</v>
      </c>
      <c r="G91" s="3">
        <v>1284.5</v>
      </c>
      <c r="H91" s="22">
        <f>G91*F91</f>
        <v>-75.271699999999996</v>
      </c>
      <c r="I91" s="10">
        <f>B91-G91</f>
        <v>1.9000000000000909</v>
      </c>
      <c r="J91" s="9">
        <f>G91-D91</f>
        <v>80.5</v>
      </c>
      <c r="K91" s="12">
        <f t="shared" si="2"/>
        <v>-78.599999999999909</v>
      </c>
      <c r="L91" s="16">
        <f>J91-I91</f>
        <v>78.599999999999909</v>
      </c>
      <c r="M91" s="5"/>
    </row>
    <row r="92" spans="1:13" x14ac:dyDescent="0.25">
      <c r="A92" s="1">
        <v>41647</v>
      </c>
      <c r="B92" s="3">
        <v>1322.1</v>
      </c>
      <c r="C92" t="s">
        <v>53</v>
      </c>
      <c r="D92" s="3">
        <v>1272</v>
      </c>
      <c r="E92" s="3">
        <v>1285.8</v>
      </c>
      <c r="F92" s="2">
        <v>3.5000000000000001E-3</v>
      </c>
      <c r="G92" s="3">
        <v>1284.0999999999999</v>
      </c>
      <c r="H92" s="22">
        <f>G92*F92</f>
        <v>4.4943499999999998</v>
      </c>
      <c r="I92" s="10">
        <f>B92-G92</f>
        <v>38</v>
      </c>
      <c r="J92" s="9">
        <f>G92-D92</f>
        <v>12.099999999999909</v>
      </c>
      <c r="K92" s="12">
        <f t="shared" si="2"/>
        <v>25.900000000000091</v>
      </c>
      <c r="L92" s="16">
        <f>J92-I92</f>
        <v>-25.900000000000091</v>
      </c>
      <c r="M92" s="5"/>
    </row>
    <row r="93" spans="1:13" x14ac:dyDescent="0.25">
      <c r="A93" s="1">
        <v>41646</v>
      </c>
      <c r="B93" s="3">
        <v>1343.7</v>
      </c>
      <c r="C93" t="s">
        <v>54</v>
      </c>
      <c r="D93" s="3">
        <v>1280.5999999999999</v>
      </c>
      <c r="E93" s="3">
        <v>1281.3</v>
      </c>
      <c r="F93" s="2">
        <v>-3.0599999999999999E-2</v>
      </c>
      <c r="G93" s="3">
        <v>1326.7</v>
      </c>
      <c r="H93" s="22">
        <f>G93*F93</f>
        <v>-40.597020000000001</v>
      </c>
      <c r="I93" s="10">
        <f>B93-G93</f>
        <v>17</v>
      </c>
      <c r="J93" s="9">
        <f>G93-D93</f>
        <v>46.100000000000136</v>
      </c>
      <c r="K93" s="12">
        <f t="shared" si="2"/>
        <v>-29.100000000000136</v>
      </c>
      <c r="L93" s="16">
        <f>J93-I93</f>
        <v>29.100000000000136</v>
      </c>
      <c r="M93" s="5"/>
    </row>
    <row r="94" spans="1:13" x14ac:dyDescent="0.25">
      <c r="A94" s="1">
        <v>41645</v>
      </c>
      <c r="B94" s="3">
        <v>1328.7</v>
      </c>
      <c r="C94" t="s">
        <v>55</v>
      </c>
      <c r="D94" s="3">
        <v>1240.5</v>
      </c>
      <c r="E94" s="3">
        <v>1321.8</v>
      </c>
      <c r="F94" s="2">
        <v>6.1199999999999997E-2</v>
      </c>
      <c r="G94" s="3">
        <v>1250</v>
      </c>
      <c r="H94" s="22">
        <f>G94*F94</f>
        <v>76.5</v>
      </c>
      <c r="I94" s="10">
        <f>B94-G94</f>
        <v>78.700000000000045</v>
      </c>
      <c r="J94" s="9">
        <f>G94-D94</f>
        <v>9.5</v>
      </c>
      <c r="K94" s="12">
        <f t="shared" si="2"/>
        <v>69.200000000000045</v>
      </c>
      <c r="L94" s="16">
        <f>J94-I94</f>
        <v>-69.200000000000045</v>
      </c>
      <c r="M94" s="5"/>
    </row>
    <row r="95" spans="1:13" x14ac:dyDescent="0.25">
      <c r="A95" s="1">
        <v>41644</v>
      </c>
      <c r="B95" s="3">
        <v>1314.2</v>
      </c>
      <c r="C95" t="s">
        <v>56</v>
      </c>
      <c r="D95" s="3">
        <v>1241.8</v>
      </c>
      <c r="E95" s="3">
        <v>1245.5999999999999</v>
      </c>
      <c r="F95" s="2">
        <v>-3.8600000000000002E-2</v>
      </c>
      <c r="G95" s="3">
        <v>1288.7</v>
      </c>
      <c r="H95" s="22">
        <f>G95*F95</f>
        <v>-49.743820000000007</v>
      </c>
      <c r="I95" s="10">
        <f>B95-G95</f>
        <v>25.5</v>
      </c>
      <c r="J95" s="9">
        <f>G95-D95</f>
        <v>46.900000000000091</v>
      </c>
      <c r="K95" s="12">
        <f t="shared" si="2"/>
        <v>-21.400000000000091</v>
      </c>
      <c r="L95" s="16">
        <f>J95-I95</f>
        <v>21.400000000000091</v>
      </c>
      <c r="M95" s="5"/>
    </row>
    <row r="96" spans="1:13" x14ac:dyDescent="0.25">
      <c r="A96" s="1">
        <v>41643</v>
      </c>
      <c r="B96" s="3">
        <v>1330</v>
      </c>
      <c r="C96" t="s">
        <v>57</v>
      </c>
      <c r="D96" s="3">
        <v>1272.4000000000001</v>
      </c>
      <c r="E96" s="3">
        <v>1295.5999999999999</v>
      </c>
      <c r="F96" s="2">
        <v>9.4999999999999998E-3</v>
      </c>
      <c r="G96" s="3">
        <v>1285.0999999999999</v>
      </c>
      <c r="H96" s="22">
        <f>G96*F96</f>
        <v>12.208449999999999</v>
      </c>
      <c r="I96" s="10">
        <f>B96-G96</f>
        <v>44.900000000000091</v>
      </c>
      <c r="J96" s="9">
        <f>G96-D96</f>
        <v>12.699999999999818</v>
      </c>
      <c r="K96" s="12">
        <f t="shared" si="2"/>
        <v>32.200000000000273</v>
      </c>
      <c r="L96" s="16">
        <f>J96-I96</f>
        <v>-32.200000000000273</v>
      </c>
      <c r="M96" s="5"/>
    </row>
    <row r="97" spans="1:13" x14ac:dyDescent="0.25">
      <c r="A97" s="1">
        <v>41642</v>
      </c>
      <c r="B97" s="3">
        <v>1391.4</v>
      </c>
      <c r="C97" t="s">
        <v>58</v>
      </c>
      <c r="D97" s="3">
        <v>1282.4000000000001</v>
      </c>
      <c r="E97" s="3">
        <v>1283.4000000000001</v>
      </c>
      <c r="F97" s="2">
        <v>-2.8799999999999999E-2</v>
      </c>
      <c r="G97" s="3">
        <v>1335.9</v>
      </c>
      <c r="H97" s="22">
        <f>G97*F97</f>
        <v>-38.47392</v>
      </c>
      <c r="I97" s="10">
        <f>B97-G97</f>
        <v>55.5</v>
      </c>
      <c r="J97" s="9">
        <f>G97-D97</f>
        <v>53.5</v>
      </c>
      <c r="K97" s="12">
        <f t="shared" si="2"/>
        <v>2</v>
      </c>
      <c r="L97" s="16">
        <f>J97-I97</f>
        <v>-2</v>
      </c>
      <c r="M97" s="5"/>
    </row>
    <row r="98" spans="1:13" x14ac:dyDescent="0.25">
      <c r="A98" s="1">
        <v>41641</v>
      </c>
      <c r="B98" s="3">
        <v>1344</v>
      </c>
      <c r="C98" t="s">
        <v>59</v>
      </c>
      <c r="D98" s="3">
        <v>1241.2</v>
      </c>
      <c r="E98" s="3">
        <v>1321.4</v>
      </c>
      <c r="F98" s="2">
        <v>6.5600000000000006E-2</v>
      </c>
      <c r="G98" s="3">
        <v>1242.4000000000001</v>
      </c>
      <c r="H98" s="22">
        <f>G98*F98</f>
        <v>81.501440000000017</v>
      </c>
      <c r="I98" s="10">
        <f>B98-G98</f>
        <v>101.59999999999991</v>
      </c>
      <c r="J98" s="9">
        <f>G98-D98</f>
        <v>1.2000000000000455</v>
      </c>
      <c r="K98" s="12">
        <f t="shared" si="2"/>
        <v>100.39999999999986</v>
      </c>
      <c r="L98" s="16">
        <f>J98-I98</f>
        <v>-100.39999999999986</v>
      </c>
      <c r="M98" s="5"/>
    </row>
    <row r="99" spans="1:13" x14ac:dyDescent="0.25">
      <c r="A99" s="1">
        <v>41640</v>
      </c>
      <c r="B99" s="3">
        <v>1269.4000000000001</v>
      </c>
      <c r="C99" t="s">
        <v>60</v>
      </c>
      <c r="D99" s="3">
        <v>1204.3</v>
      </c>
      <c r="E99" s="3">
        <v>1240.0999999999999</v>
      </c>
      <c r="F99" s="2">
        <v>3.1800000000000002E-2</v>
      </c>
      <c r="G99" s="3">
        <v>1204.3</v>
      </c>
      <c r="H99" s="22">
        <f>G99*F99</f>
        <v>38.29674</v>
      </c>
      <c r="I99" s="10">
        <f>B99-G99</f>
        <v>65.100000000000136</v>
      </c>
      <c r="J99" s="9">
        <f>G99-D99</f>
        <v>0</v>
      </c>
      <c r="K99" s="12">
        <f t="shared" si="2"/>
        <v>65.100000000000136</v>
      </c>
      <c r="L99" s="16">
        <f>J99-I99</f>
        <v>-65.100000000000136</v>
      </c>
      <c r="M99" s="5"/>
    </row>
    <row r="100" spans="1:13" x14ac:dyDescent="0.25">
      <c r="A100" s="1">
        <v>41286</v>
      </c>
      <c r="B100" s="3">
        <v>1267</v>
      </c>
      <c r="C100" t="s">
        <v>61</v>
      </c>
      <c r="D100" s="3">
        <v>1182</v>
      </c>
      <c r="E100" s="3">
        <v>1201.9000000000001</v>
      </c>
      <c r="F100" s="2">
        <v>-3.8899999999999997E-2</v>
      </c>
      <c r="G100" s="3">
        <v>1251.4000000000001</v>
      </c>
      <c r="H100" s="22">
        <f>G100*F100</f>
        <v>-48.679459999999999</v>
      </c>
      <c r="I100" s="10">
        <f>B100-G100</f>
        <v>15.599999999999909</v>
      </c>
      <c r="J100" s="9">
        <f>G100-D100</f>
        <v>69.400000000000091</v>
      </c>
      <c r="K100" s="12">
        <f t="shared" si="2"/>
        <v>-53.800000000000182</v>
      </c>
      <c r="L100" s="16">
        <f>J100-I100</f>
        <v>53.800000000000182</v>
      </c>
      <c r="M100" s="5"/>
    </row>
    <row r="101" spans="1:13" x14ac:dyDescent="0.25">
      <c r="A101" s="1">
        <v>41285</v>
      </c>
      <c r="B101" s="3">
        <v>1325.7</v>
      </c>
      <c r="C101" t="s">
        <v>62</v>
      </c>
      <c r="D101" s="3">
        <v>1229</v>
      </c>
      <c r="E101" s="3">
        <v>1250.5999999999999</v>
      </c>
      <c r="F101" s="2">
        <v>-5.5199999999999999E-2</v>
      </c>
      <c r="G101" s="3">
        <v>1325.7</v>
      </c>
      <c r="H101" s="22">
        <f>G101*F101</f>
        <v>-73.178640000000001</v>
      </c>
      <c r="I101" s="10">
        <f>B101-G101</f>
        <v>0</v>
      </c>
      <c r="J101" s="9">
        <f>G101-D101</f>
        <v>96.700000000000045</v>
      </c>
      <c r="K101" s="12">
        <f t="shared" si="2"/>
        <v>-96.700000000000045</v>
      </c>
      <c r="L101" s="16">
        <f>J101-I101</f>
        <v>96.700000000000045</v>
      </c>
      <c r="M101" s="5"/>
    </row>
    <row r="102" spans="1:13" x14ac:dyDescent="0.25">
      <c r="A102" s="1">
        <v>41284</v>
      </c>
      <c r="B102" s="3">
        <v>1359.7</v>
      </c>
      <c r="C102" t="s">
        <v>63</v>
      </c>
      <c r="D102" s="3">
        <v>1254.0999999999999</v>
      </c>
      <c r="E102" s="3">
        <v>1323.6</v>
      </c>
      <c r="F102" s="2">
        <v>-2.2000000000000001E-3</v>
      </c>
      <c r="G102" s="3">
        <v>1328</v>
      </c>
      <c r="H102" s="22">
        <f>G102*F102</f>
        <v>-2.9216000000000002</v>
      </c>
      <c r="I102" s="10">
        <f>B102-G102</f>
        <v>31.700000000000045</v>
      </c>
      <c r="J102" s="9">
        <f>G102-D102</f>
        <v>73.900000000000091</v>
      </c>
      <c r="K102" s="12">
        <f t="shared" si="2"/>
        <v>-42.200000000000045</v>
      </c>
      <c r="L102" s="16">
        <f>J102-I102</f>
        <v>42.200000000000045</v>
      </c>
      <c r="M102" s="5"/>
    </row>
    <row r="103" spans="1:13" x14ac:dyDescent="0.25">
      <c r="A103" s="1">
        <v>41283</v>
      </c>
      <c r="B103" s="3">
        <v>1414.4</v>
      </c>
      <c r="C103" t="s">
        <v>64</v>
      </c>
      <c r="D103" s="3">
        <v>1292.0999999999999</v>
      </c>
      <c r="E103" s="3">
        <v>1326.5</v>
      </c>
      <c r="F103" s="2">
        <v>-4.99E-2</v>
      </c>
      <c r="G103" s="3">
        <v>1393</v>
      </c>
      <c r="H103" s="22">
        <f>G103*F103</f>
        <v>-69.5107</v>
      </c>
      <c r="I103" s="10">
        <f>B103-G103</f>
        <v>21.400000000000091</v>
      </c>
      <c r="J103" s="9">
        <f>G103-D103</f>
        <v>100.90000000000009</v>
      </c>
      <c r="K103" s="12">
        <f t="shared" si="2"/>
        <v>-79.5</v>
      </c>
      <c r="L103" s="16">
        <f>J103-I103</f>
        <v>79.5</v>
      </c>
      <c r="M103" s="5"/>
    </row>
    <row r="104" spans="1:13" x14ac:dyDescent="0.25">
      <c r="A104" s="1">
        <v>41282</v>
      </c>
      <c r="B104" s="3">
        <v>1428</v>
      </c>
      <c r="C104" t="s">
        <v>65</v>
      </c>
      <c r="D104" s="3">
        <v>1274</v>
      </c>
      <c r="E104" s="3">
        <v>1396.1</v>
      </c>
      <c r="F104" s="2">
        <v>6.3799999999999996E-2</v>
      </c>
      <c r="G104" s="3">
        <v>1323</v>
      </c>
      <c r="H104" s="22">
        <f>G104*F104</f>
        <v>84.407399999999996</v>
      </c>
      <c r="I104" s="10">
        <f>B104-G104</f>
        <v>105</v>
      </c>
      <c r="J104" s="9">
        <f>G104-D104</f>
        <v>49</v>
      </c>
      <c r="K104" s="12">
        <f t="shared" si="2"/>
        <v>56</v>
      </c>
      <c r="L104" s="16">
        <f>J104-I104</f>
        <v>-56</v>
      </c>
      <c r="M104" s="5"/>
    </row>
    <row r="105" spans="1:13" x14ac:dyDescent="0.25">
      <c r="A105" s="1">
        <v>41281</v>
      </c>
      <c r="B105" s="3">
        <v>1345.1</v>
      </c>
      <c r="C105" t="s">
        <v>66</v>
      </c>
      <c r="D105" s="3">
        <v>1208.9000000000001</v>
      </c>
      <c r="E105" s="3">
        <v>1312.4</v>
      </c>
      <c r="F105" s="2">
        <v>7.2400000000000006E-2</v>
      </c>
      <c r="G105" s="3">
        <v>1234.7</v>
      </c>
      <c r="H105" s="22">
        <f>G105*F105</f>
        <v>89.392280000000014</v>
      </c>
      <c r="I105" s="10">
        <f>B105-G105</f>
        <v>110.39999999999986</v>
      </c>
      <c r="J105" s="9">
        <f>G105-D105</f>
        <v>25.799999999999955</v>
      </c>
      <c r="K105" s="12">
        <f t="shared" si="2"/>
        <v>84.599999999999909</v>
      </c>
      <c r="L105" s="16">
        <f>J105-I105</f>
        <v>-84.599999999999909</v>
      </c>
      <c r="M105" s="5"/>
    </row>
    <row r="106" spans="1:13" x14ac:dyDescent="0.25">
      <c r="A106" s="1">
        <v>41280</v>
      </c>
      <c r="B106" s="3">
        <v>1422.7</v>
      </c>
      <c r="C106" t="s">
        <v>67</v>
      </c>
      <c r="D106" s="3">
        <v>1183.2</v>
      </c>
      <c r="E106" s="3">
        <v>1223.8</v>
      </c>
      <c r="F106" s="2">
        <v>-0.1212</v>
      </c>
      <c r="G106" s="3">
        <v>1389.1</v>
      </c>
      <c r="H106" s="22">
        <f>G106*F106</f>
        <v>-168.35891999999998</v>
      </c>
      <c r="I106" s="10">
        <f>B106-G106</f>
        <v>33.600000000000136</v>
      </c>
      <c r="J106" s="9">
        <f>G106-D106</f>
        <v>205.89999999999986</v>
      </c>
      <c r="K106" s="12">
        <f t="shared" si="2"/>
        <v>-172.29999999999973</v>
      </c>
      <c r="L106" s="16">
        <f>J106-I106</f>
        <v>172.29999999999973</v>
      </c>
      <c r="M106" s="5"/>
    </row>
    <row r="107" spans="1:13" x14ac:dyDescent="0.25">
      <c r="A107" s="1">
        <v>41279</v>
      </c>
      <c r="B107" s="3">
        <v>1487.1</v>
      </c>
      <c r="C107" t="s">
        <v>68</v>
      </c>
      <c r="D107" s="3">
        <v>1342.9</v>
      </c>
      <c r="E107" s="3">
        <v>1392.6</v>
      </c>
      <c r="F107" s="2">
        <v>-5.4100000000000002E-2</v>
      </c>
      <c r="G107" s="3">
        <v>1475.8</v>
      </c>
      <c r="H107" s="22">
        <f>G107*F107</f>
        <v>-79.840779999999995</v>
      </c>
      <c r="I107" s="10">
        <f>B107-G107</f>
        <v>11.299999999999955</v>
      </c>
      <c r="J107" s="9">
        <f>G107-D107</f>
        <v>132.89999999999986</v>
      </c>
      <c r="K107" s="12">
        <f t="shared" si="2"/>
        <v>-121.59999999999991</v>
      </c>
      <c r="L107" s="16">
        <f>J107-I107</f>
        <v>121.59999999999991</v>
      </c>
      <c r="M107" s="5"/>
    </row>
    <row r="108" spans="1:13" x14ac:dyDescent="0.25">
      <c r="A108" s="1">
        <v>41278</v>
      </c>
      <c r="B108" s="3">
        <v>1602.6</v>
      </c>
      <c r="C108" t="s">
        <v>69</v>
      </c>
      <c r="D108" s="3">
        <v>1323</v>
      </c>
      <c r="E108" s="3">
        <v>1472.2</v>
      </c>
      <c r="F108" s="2">
        <v>-7.6899999999999996E-2</v>
      </c>
      <c r="G108" s="3">
        <v>1596.8</v>
      </c>
      <c r="H108" s="22">
        <f>G108*F108</f>
        <v>-122.79391999999999</v>
      </c>
      <c r="I108" s="10">
        <f>B108-G108</f>
        <v>5.7999999999999545</v>
      </c>
      <c r="J108" s="9">
        <f>G108-D108</f>
        <v>273.79999999999995</v>
      </c>
      <c r="K108" s="12">
        <f t="shared" si="2"/>
        <v>-268</v>
      </c>
      <c r="L108" s="16">
        <f>J108-I108</f>
        <v>268</v>
      </c>
      <c r="M108" s="5"/>
    </row>
    <row r="109" spans="1:13" x14ac:dyDescent="0.25">
      <c r="A109" s="1">
        <v>41277</v>
      </c>
      <c r="B109" s="3">
        <v>1613.1</v>
      </c>
      <c r="C109" t="s">
        <v>70</v>
      </c>
      <c r="D109" s="3">
        <v>1561.8</v>
      </c>
      <c r="E109" s="3">
        <v>1594.8</v>
      </c>
      <c r="F109" s="2">
        <v>1.0800000000000001E-2</v>
      </c>
      <c r="G109" s="3">
        <v>1579.6</v>
      </c>
      <c r="H109" s="22">
        <f>G109*F109</f>
        <v>17.05968</v>
      </c>
      <c r="I109" s="10">
        <f>B109-G109</f>
        <v>33.5</v>
      </c>
      <c r="J109" s="9">
        <f>G109-D109</f>
        <v>17.799999999999955</v>
      </c>
      <c r="K109" s="12">
        <f t="shared" si="2"/>
        <v>15.700000000000045</v>
      </c>
      <c r="L109" s="16">
        <f>J109-I109</f>
        <v>-15.700000000000045</v>
      </c>
      <c r="M109" s="5"/>
    </row>
    <row r="110" spans="1:13" x14ac:dyDescent="0.25">
      <c r="A110" s="1">
        <v>41276</v>
      </c>
      <c r="B110" s="3">
        <v>1683.4</v>
      </c>
      <c r="C110" t="s">
        <v>71</v>
      </c>
      <c r="D110" s="3">
        <v>1554.5</v>
      </c>
      <c r="E110" s="3">
        <v>1577.7</v>
      </c>
      <c r="F110" s="2">
        <v>-4.99E-2</v>
      </c>
      <c r="G110" s="3">
        <v>1663.9</v>
      </c>
      <c r="H110" s="22">
        <f>G110*F110</f>
        <v>-83.02861</v>
      </c>
      <c r="I110" s="10">
        <f>B110-G110</f>
        <v>19.5</v>
      </c>
      <c r="J110" s="9">
        <f>G110-D110</f>
        <v>109.40000000000009</v>
      </c>
      <c r="K110" s="12">
        <f t="shared" si="2"/>
        <v>-89.900000000000091</v>
      </c>
      <c r="L110" s="16">
        <f>J110-I110</f>
        <v>89.900000000000091</v>
      </c>
      <c r="M110" s="5"/>
    </row>
    <row r="111" spans="1:13" x14ac:dyDescent="0.25">
      <c r="A111" s="1">
        <v>41275</v>
      </c>
      <c r="B111" s="3">
        <v>1694.7</v>
      </c>
      <c r="C111" t="s">
        <v>72</v>
      </c>
      <c r="D111" s="3">
        <v>1625.7</v>
      </c>
      <c r="E111" s="3">
        <v>1660.6</v>
      </c>
      <c r="F111" s="2">
        <v>-8.5000000000000006E-3</v>
      </c>
      <c r="G111" s="3">
        <v>1672.8</v>
      </c>
      <c r="H111" s="22">
        <f>G111*F111</f>
        <v>-14.2188</v>
      </c>
      <c r="I111" s="10">
        <f>B111-G111</f>
        <v>21.900000000000091</v>
      </c>
      <c r="J111" s="9">
        <f>G111-D111</f>
        <v>47.099999999999909</v>
      </c>
      <c r="K111" s="12">
        <f t="shared" si="2"/>
        <v>-25.199999999999818</v>
      </c>
      <c r="L111" s="16">
        <f>J111-I111</f>
        <v>25.199999999999818</v>
      </c>
      <c r="M111" s="5"/>
    </row>
    <row r="112" spans="1:13" x14ac:dyDescent="0.25">
      <c r="A112" s="1">
        <v>40920</v>
      </c>
      <c r="B112" s="3">
        <v>1722.3</v>
      </c>
      <c r="C112" t="s">
        <v>73</v>
      </c>
      <c r="D112" s="3">
        <v>1635.8</v>
      </c>
      <c r="E112" s="3">
        <v>1674.8</v>
      </c>
      <c r="F112" s="2">
        <v>-2.1100000000000001E-2</v>
      </c>
      <c r="G112" s="3">
        <v>1714.9</v>
      </c>
      <c r="H112" s="22">
        <f>G112*F112</f>
        <v>-36.18439</v>
      </c>
      <c r="I112" s="10">
        <f>B112-G112</f>
        <v>7.3999999999998636</v>
      </c>
      <c r="J112" s="9">
        <f>G112-D112</f>
        <v>79.100000000000136</v>
      </c>
      <c r="K112" s="12">
        <f t="shared" si="2"/>
        <v>-71.700000000000273</v>
      </c>
      <c r="L112" s="16">
        <f>J112-I112</f>
        <v>71.700000000000273</v>
      </c>
      <c r="M112" s="5"/>
    </row>
    <row r="113" spans="1:13" x14ac:dyDescent="0.25">
      <c r="A113" s="1">
        <v>40919</v>
      </c>
      <c r="B113" s="3">
        <v>1750.5</v>
      </c>
      <c r="C113" t="s">
        <v>74</v>
      </c>
      <c r="D113" s="3">
        <v>1674.3</v>
      </c>
      <c r="E113" s="3">
        <v>1710.9</v>
      </c>
      <c r="F113" s="2">
        <v>-3.8E-3</v>
      </c>
      <c r="G113" s="3">
        <v>1722.3</v>
      </c>
      <c r="H113" s="22">
        <f>G113*F113</f>
        <v>-6.54474</v>
      </c>
      <c r="I113" s="10">
        <f>B113-G113</f>
        <v>28.200000000000045</v>
      </c>
      <c r="J113" s="9">
        <f>G113-D113</f>
        <v>48</v>
      </c>
      <c r="K113" s="12">
        <f t="shared" si="2"/>
        <v>-19.799999999999955</v>
      </c>
      <c r="L113" s="16">
        <f>J113-I113</f>
        <v>19.799999999999955</v>
      </c>
      <c r="M113" s="5"/>
    </row>
    <row r="114" spans="1:13" x14ac:dyDescent="0.25">
      <c r="A114" s="1">
        <v>40918</v>
      </c>
      <c r="B114" s="3">
        <v>1794.8</v>
      </c>
      <c r="C114" t="s">
        <v>75</v>
      </c>
      <c r="D114" s="3">
        <v>1698.6</v>
      </c>
      <c r="E114" s="3">
        <v>1717.5</v>
      </c>
      <c r="F114" s="2">
        <v>-3.0300000000000001E-2</v>
      </c>
      <c r="G114" s="3">
        <v>1766</v>
      </c>
      <c r="H114" s="22">
        <f>G114*F114</f>
        <v>-53.509799999999998</v>
      </c>
      <c r="I114" s="10">
        <f>B114-G114</f>
        <v>28.799999999999955</v>
      </c>
      <c r="J114" s="9">
        <f>G114-D114</f>
        <v>67.400000000000091</v>
      </c>
      <c r="K114" s="12">
        <f t="shared" si="2"/>
        <v>-38.600000000000136</v>
      </c>
      <c r="L114" s="16">
        <f>J114-I114</f>
        <v>38.600000000000136</v>
      </c>
      <c r="M114" s="5"/>
    </row>
    <row r="115" spans="1:13" x14ac:dyDescent="0.25">
      <c r="A115" s="1">
        <v>40917</v>
      </c>
      <c r="B115" s="3">
        <v>1785.3</v>
      </c>
      <c r="C115" t="s">
        <v>76</v>
      </c>
      <c r="D115" s="3">
        <v>1687.7</v>
      </c>
      <c r="E115" s="3">
        <v>1771.1</v>
      </c>
      <c r="F115" s="2">
        <v>5.1299999999999998E-2</v>
      </c>
      <c r="G115" s="3">
        <v>1689.1</v>
      </c>
      <c r="H115" s="22">
        <f>G115*F115</f>
        <v>86.650829999999999</v>
      </c>
      <c r="I115" s="10">
        <f>B115-G115</f>
        <v>96.200000000000045</v>
      </c>
      <c r="J115" s="9">
        <f>G115-D115</f>
        <v>1.3999999999998636</v>
      </c>
      <c r="K115" s="12">
        <f t="shared" si="2"/>
        <v>94.800000000000182</v>
      </c>
      <c r="L115" s="16">
        <f>J115-I115</f>
        <v>-94.800000000000182</v>
      </c>
      <c r="M115" s="5"/>
    </row>
    <row r="116" spans="1:13" x14ac:dyDescent="0.25">
      <c r="A116" s="1">
        <v>40916</v>
      </c>
      <c r="B116" s="3">
        <v>1690</v>
      </c>
      <c r="C116" t="s">
        <v>77</v>
      </c>
      <c r="D116" s="3">
        <v>1583.1</v>
      </c>
      <c r="E116" s="3">
        <v>1684.6</v>
      </c>
      <c r="F116" s="2">
        <v>4.5999999999999999E-2</v>
      </c>
      <c r="G116" s="3">
        <v>1613.4</v>
      </c>
      <c r="H116" s="22">
        <f>G116*F116</f>
        <v>74.216400000000007</v>
      </c>
      <c r="I116" s="10">
        <f>B116-G116</f>
        <v>76.599999999999909</v>
      </c>
      <c r="J116" s="9">
        <f>G116-D116</f>
        <v>30.300000000000182</v>
      </c>
      <c r="K116" s="12">
        <f t="shared" si="2"/>
        <v>46.299999999999727</v>
      </c>
      <c r="L116" s="16">
        <f>J116-I116</f>
        <v>-46.299999999999727</v>
      </c>
      <c r="M116" s="5"/>
    </row>
    <row r="117" spans="1:13" x14ac:dyDescent="0.25">
      <c r="A117" s="1">
        <v>40915</v>
      </c>
      <c r="B117" s="3">
        <v>1627.5</v>
      </c>
      <c r="C117" t="s">
        <v>78</v>
      </c>
      <c r="D117" s="3">
        <v>1557.2</v>
      </c>
      <c r="E117" s="3">
        <v>1610.5</v>
      </c>
      <c r="F117" s="2">
        <v>4.4000000000000003E-3</v>
      </c>
      <c r="G117" s="3">
        <v>1597.1</v>
      </c>
      <c r="H117" s="22">
        <f>G117*F117</f>
        <v>7.0272399999999999</v>
      </c>
      <c r="I117" s="10">
        <f>B117-G117</f>
        <v>30.400000000000091</v>
      </c>
      <c r="J117" s="9">
        <f>G117-D117</f>
        <v>39.899999999999864</v>
      </c>
      <c r="K117" s="12">
        <f t="shared" si="2"/>
        <v>-9.4999999999997726</v>
      </c>
      <c r="L117" s="16">
        <f>J117-I117</f>
        <v>9.4999999999997726</v>
      </c>
      <c r="M117" s="5"/>
    </row>
    <row r="118" spans="1:13" x14ac:dyDescent="0.25">
      <c r="A118" s="1">
        <v>40914</v>
      </c>
      <c r="B118" s="3">
        <v>1639.7</v>
      </c>
      <c r="C118" t="s">
        <v>79</v>
      </c>
      <c r="D118" s="3">
        <v>1545.5</v>
      </c>
      <c r="E118" s="3">
        <v>1603.5</v>
      </c>
      <c r="F118" s="2">
        <v>2.6200000000000001E-2</v>
      </c>
      <c r="G118" s="3">
        <v>1560</v>
      </c>
      <c r="H118" s="22">
        <f>G118*F118</f>
        <v>40.872</v>
      </c>
      <c r="I118" s="10">
        <f>B118-G118</f>
        <v>79.700000000000045</v>
      </c>
      <c r="J118" s="9">
        <f>G118-D118</f>
        <v>14.5</v>
      </c>
      <c r="K118" s="12">
        <f t="shared" si="2"/>
        <v>65.200000000000045</v>
      </c>
      <c r="L118" s="16">
        <f>J118-I118</f>
        <v>-65.200000000000045</v>
      </c>
      <c r="M118" s="5"/>
    </row>
    <row r="119" spans="1:13" x14ac:dyDescent="0.25">
      <c r="A119" s="1">
        <v>40913</v>
      </c>
      <c r="B119" s="3">
        <v>1670.5</v>
      </c>
      <c r="C119" t="s">
        <v>80</v>
      </c>
      <c r="D119" s="3">
        <v>1528.5</v>
      </c>
      <c r="E119" s="3">
        <v>1562.6</v>
      </c>
      <c r="F119" s="2">
        <v>-6.0600000000000001E-2</v>
      </c>
      <c r="G119" s="3">
        <v>1665</v>
      </c>
      <c r="H119" s="22">
        <f>G119*F119</f>
        <v>-100.899</v>
      </c>
      <c r="I119" s="10">
        <f>B119-G119</f>
        <v>5.5</v>
      </c>
      <c r="J119" s="9">
        <f>G119-D119</f>
        <v>136.5</v>
      </c>
      <c r="K119" s="12">
        <f t="shared" si="2"/>
        <v>-131</v>
      </c>
      <c r="L119" s="16">
        <f>J119-I119</f>
        <v>131</v>
      </c>
      <c r="M119" s="5"/>
    </row>
    <row r="120" spans="1:13" x14ac:dyDescent="0.25">
      <c r="A120" s="1">
        <v>40912</v>
      </c>
      <c r="B120" s="3">
        <v>1682.8</v>
      </c>
      <c r="C120" t="s">
        <v>81</v>
      </c>
      <c r="D120" s="3">
        <v>1613</v>
      </c>
      <c r="E120" s="3">
        <v>1663.4</v>
      </c>
      <c r="F120" s="2">
        <v>-3.5000000000000001E-3</v>
      </c>
      <c r="G120" s="3">
        <v>1670.4</v>
      </c>
      <c r="H120" s="22">
        <f>G120*F120</f>
        <v>-5.8464</v>
      </c>
      <c r="I120" s="10">
        <f>B120-G120</f>
        <v>12.399999999999864</v>
      </c>
      <c r="J120" s="9">
        <f>G120-D120</f>
        <v>57.400000000000091</v>
      </c>
      <c r="K120" s="12">
        <f t="shared" si="2"/>
        <v>-45.000000000000227</v>
      </c>
      <c r="L120" s="16">
        <f>J120-I120</f>
        <v>45.000000000000227</v>
      </c>
      <c r="M120" s="5"/>
    </row>
    <row r="121" spans="1:13" x14ac:dyDescent="0.25">
      <c r="A121" s="1">
        <v>40911</v>
      </c>
      <c r="B121" s="3">
        <v>1724.6</v>
      </c>
      <c r="C121" t="s">
        <v>82</v>
      </c>
      <c r="D121" s="3">
        <v>1633.8</v>
      </c>
      <c r="E121" s="3">
        <v>1669.3</v>
      </c>
      <c r="F121" s="2">
        <v>-2.3699999999999999E-2</v>
      </c>
      <c r="G121" s="3">
        <v>1698.6</v>
      </c>
      <c r="H121" s="22">
        <f>G121*F121</f>
        <v>-40.256819999999998</v>
      </c>
      <c r="I121" s="10">
        <f>B121-G121</f>
        <v>26</v>
      </c>
      <c r="J121" s="9">
        <f>G121-D121</f>
        <v>64.799999999999955</v>
      </c>
      <c r="K121" s="12">
        <f t="shared" si="2"/>
        <v>-38.799999999999955</v>
      </c>
      <c r="L121" s="16">
        <f>J121-I121</f>
        <v>38.799999999999955</v>
      </c>
      <c r="M121" s="5"/>
    </row>
    <row r="122" spans="1:13" x14ac:dyDescent="0.25">
      <c r="G122" s="4" t="s">
        <v>91</v>
      </c>
      <c r="H122" s="23">
        <f>MAX(H2:H121)</f>
        <v>189.77100000000002</v>
      </c>
      <c r="I122" s="8">
        <f>MAX(I2:I121)</f>
        <v>205</v>
      </c>
      <c r="J122" s="8">
        <f>MAX(J2:J121)</f>
        <v>273.79999999999995</v>
      </c>
      <c r="K122" s="17">
        <f>MAX(K2:K121)</f>
        <v>205</v>
      </c>
      <c r="L122" s="18">
        <f>MAX(L2:L121)</f>
        <v>268</v>
      </c>
    </row>
    <row r="123" spans="1:13" x14ac:dyDescent="0.25">
      <c r="G123" s="4" t="s">
        <v>92</v>
      </c>
      <c r="H123" s="11">
        <f>MIN(H2:H121)</f>
        <v>-168.35891999999998</v>
      </c>
      <c r="I123" s="11">
        <f>MIN(I2:I121)</f>
        <v>0</v>
      </c>
      <c r="J123" s="11">
        <f>MIN(J2:J121)</f>
        <v>-11.299999999999955</v>
      </c>
      <c r="K123" s="19">
        <f>MIN(K2:K121)</f>
        <v>-268</v>
      </c>
      <c r="L123" s="20">
        <f>MIN(L2:L121)</f>
        <v>-205</v>
      </c>
    </row>
    <row r="124" spans="1:13" x14ac:dyDescent="0.25">
      <c r="G124" s="4" t="s">
        <v>93</v>
      </c>
      <c r="H124" s="22">
        <f>SUM(H2:H121)</f>
        <v>220.44876999999968</v>
      </c>
      <c r="I124" s="22">
        <f>SUM(I2:I121)</f>
        <v>3561.6000000000022</v>
      </c>
      <c r="J124" s="22">
        <f>SUM(J2:J121)</f>
        <v>3859.3500000000004</v>
      </c>
      <c r="K124" s="22">
        <f>SUM(K2:K121)</f>
        <v>-297.74999999999864</v>
      </c>
      <c r="L124" s="22">
        <f>SUM(L2:L121)</f>
        <v>297.74999999999864</v>
      </c>
    </row>
    <row r="130" spans="1:4" x14ac:dyDescent="0.25">
      <c r="A130" s="21" t="s">
        <v>83</v>
      </c>
      <c r="B130" s="21" t="s">
        <v>84</v>
      </c>
      <c r="C130" s="21" t="s">
        <v>85</v>
      </c>
      <c r="D130" s="21" t="s">
        <v>86</v>
      </c>
    </row>
  </sheetData>
  <mergeCells count="1">
    <mergeCell ref="P2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historical_data-Gold-2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ICT</cp:lastModifiedBy>
  <dcterms:created xsi:type="dcterms:W3CDTF">2022-02-15T11:47:19Z</dcterms:created>
  <dcterms:modified xsi:type="dcterms:W3CDTF">2022-02-22T07:19:41Z</dcterms:modified>
</cp:coreProperties>
</file>