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10year silver prices" sheetId="1" r:id="rId1"/>
    <sheet name="Silver vs Gold" sheetId="2" r:id="rId2"/>
  </sheets>
  <calcPr calcId="0"/>
</workbook>
</file>

<file path=xl/calcChain.xml><?xml version="1.0" encoding="utf-8"?>
<calcChain xmlns="http://schemas.openxmlformats.org/spreadsheetml/2006/main">
  <c r="F124" i="1" l="1"/>
  <c r="H123" i="1"/>
  <c r="I1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2" i="1"/>
  <c r="H122" i="1"/>
  <c r="F123" i="1"/>
  <c r="F122" i="1"/>
  <c r="B12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<sst xmlns="http://schemas.openxmlformats.org/spreadsheetml/2006/main" count="135" uniqueCount="131">
  <si>
    <t>Date</t>
  </si>
  <si>
    <t>High</t>
  </si>
  <si>
    <t>Vol.</t>
  </si>
  <si>
    <t>Low</t>
  </si>
  <si>
    <t>Price</t>
  </si>
  <si>
    <t>Chg. %</t>
  </si>
  <si>
    <t>Open</t>
  </si>
  <si>
    <t>423.75K</t>
  </si>
  <si>
    <t>55.16K</t>
  </si>
  <si>
    <t>2.48K</t>
  </si>
  <si>
    <t>1.35M</t>
  </si>
  <si>
    <t>1.11M</t>
  </si>
  <si>
    <t>1.10M</t>
  </si>
  <si>
    <t>426.39K</t>
  </si>
  <si>
    <t>1.16M</t>
  </si>
  <si>
    <t>446.89K</t>
  </si>
  <si>
    <t>1.41M</t>
  </si>
  <si>
    <t>39.25K</t>
  </si>
  <si>
    <t>1.47M</t>
  </si>
  <si>
    <t>653.35K</t>
  </si>
  <si>
    <t>71.47K</t>
  </si>
  <si>
    <t>40.39K</t>
  </si>
  <si>
    <t>25.20K</t>
  </si>
  <si>
    <t>15.66K</t>
  </si>
  <si>
    <t>5.87K</t>
  </si>
  <si>
    <t>7.23K</t>
  </si>
  <si>
    <t>2.89K</t>
  </si>
  <si>
    <t>2.26K</t>
  </si>
  <si>
    <t>0.26K</t>
  </si>
  <si>
    <t>1.48K</t>
  </si>
  <si>
    <t>0.10K</t>
  </si>
  <si>
    <t>0.06K</t>
  </si>
  <si>
    <t>0.02K</t>
  </si>
  <si>
    <t>0.00K</t>
  </si>
  <si>
    <t>41.47K</t>
  </si>
  <si>
    <t>0.03K</t>
  </si>
  <si>
    <t>88.92K</t>
  </si>
  <si>
    <t>38.34K</t>
  </si>
  <si>
    <t>31.72K</t>
  </si>
  <si>
    <t>13.46K</t>
  </si>
  <si>
    <t>18.49K</t>
  </si>
  <si>
    <t>0.58K</t>
  </si>
  <si>
    <t>1.75K</t>
  </si>
  <si>
    <t>24.66K</t>
  </si>
  <si>
    <t>0.88K</t>
  </si>
  <si>
    <t>3.86K</t>
  </si>
  <si>
    <t>17.36K</t>
  </si>
  <si>
    <t>3.69K</t>
  </si>
  <si>
    <t>32.06K</t>
  </si>
  <si>
    <t>6.03K</t>
  </si>
  <si>
    <t>22.11K</t>
  </si>
  <si>
    <t>2.28K</t>
  </si>
  <si>
    <t>25.43K</t>
  </si>
  <si>
    <t>0.54K</t>
  </si>
  <si>
    <t>3.51K</t>
  </si>
  <si>
    <t>24.25K</t>
  </si>
  <si>
    <t>1.05K</t>
  </si>
  <si>
    <t>5.95K</t>
  </si>
  <si>
    <t>23.43K</t>
  </si>
  <si>
    <t>3.07K</t>
  </si>
  <si>
    <t>19.66K</t>
  </si>
  <si>
    <t>6.07K</t>
  </si>
  <si>
    <t>37.85K</t>
  </si>
  <si>
    <t>5.42K</t>
  </si>
  <si>
    <t>29.64K</t>
  </si>
  <si>
    <t>0.53K</t>
  </si>
  <si>
    <t>3.48K</t>
  </si>
  <si>
    <t>19.28K</t>
  </si>
  <si>
    <t>0.47K</t>
  </si>
  <si>
    <t>3.41K</t>
  </si>
  <si>
    <t>16.16K</t>
  </si>
  <si>
    <t>4.92K</t>
  </si>
  <si>
    <t>27.73K</t>
  </si>
  <si>
    <t>4.05K</t>
  </si>
  <si>
    <t>29.27K</t>
  </si>
  <si>
    <t>8.00K</t>
  </si>
  <si>
    <t>25.17K</t>
  </si>
  <si>
    <t>0.55K</t>
  </si>
  <si>
    <t>1.83K</t>
  </si>
  <si>
    <t>18.97K</t>
  </si>
  <si>
    <t>0.24K</t>
  </si>
  <si>
    <t>2.44K</t>
  </si>
  <si>
    <t>15.26K</t>
  </si>
  <si>
    <t>3.17K</t>
  </si>
  <si>
    <t>21.65K</t>
  </si>
  <si>
    <t>2.23K</t>
  </si>
  <si>
    <t>19.44K</t>
  </si>
  <si>
    <t>2.41K</t>
  </si>
  <si>
    <t>19.48K</t>
  </si>
  <si>
    <t>0.84K</t>
  </si>
  <si>
    <t>4.25K</t>
  </si>
  <si>
    <t>28.92K</t>
  </si>
  <si>
    <t>1.10K</t>
  </si>
  <si>
    <t>2.61K</t>
  </si>
  <si>
    <t>22.42K</t>
  </si>
  <si>
    <t>2.35K</t>
  </si>
  <si>
    <t>20.06K</t>
  </si>
  <si>
    <t>20.60K</t>
  </si>
  <si>
    <t>3.11K</t>
  </si>
  <si>
    <t>18.04K</t>
  </si>
  <si>
    <t>1.24K</t>
  </si>
  <si>
    <t>4.94K</t>
  </si>
  <si>
    <t>28.84K</t>
  </si>
  <si>
    <t>0.49K</t>
  </si>
  <si>
    <t>4.95K</t>
  </si>
  <si>
    <t>22.46K</t>
  </si>
  <si>
    <t>3.99K</t>
  </si>
  <si>
    <t>23.82K</t>
  </si>
  <si>
    <t>6.15K</t>
  </si>
  <si>
    <t>22.60K</t>
  </si>
  <si>
    <t>3.22K</t>
  </si>
  <si>
    <t>27.13K</t>
  </si>
  <si>
    <t>0.72K</t>
  </si>
  <si>
    <t>5.82K</t>
  </si>
  <si>
    <t>17.79K</t>
  </si>
  <si>
    <t>0.65K</t>
  </si>
  <si>
    <t>3.72K</t>
  </si>
  <si>
    <t>15.75K</t>
  </si>
  <si>
    <t>4.08K</t>
  </si>
  <si>
    <t>26.32K</t>
  </si>
  <si>
    <t>2.27K</t>
  </si>
  <si>
    <t>24.81K</t>
  </si>
  <si>
    <t>Open:33.105</t>
  </si>
  <si>
    <t>Highest:35.090</t>
  </si>
  <si>
    <t>Lowest:12.085</t>
  </si>
  <si>
    <t>Chg. %:-22.19%</t>
  </si>
  <si>
    <t>Dollar Change</t>
  </si>
  <si>
    <t>SILVER</t>
  </si>
  <si>
    <t>GOLD</t>
  </si>
  <si>
    <t>CORRELATION</t>
  </si>
  <si>
    <t>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</si>
</sst>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7" fillId="17" borderId="0" xfId="26"/>
    <xf numFmtId="165" fontId="17" fillId="17" borderId="0" xfId="26" applyNumberFormat="1"/>
    <xf numFmtId="0" fontId="17" fillId="25" borderId="0" xfId="34"/>
    <xf numFmtId="10" fontId="17" fillId="25" borderId="0" xfId="34" applyNumberFormat="1"/>
    <xf numFmtId="0" fontId="17" fillId="13" borderId="0" xfId="22"/>
    <xf numFmtId="10" fontId="17" fillId="13" borderId="0" xfId="22" applyNumberFormat="1"/>
    <xf numFmtId="0" fontId="1" fillId="30" borderId="0" xfId="39"/>
    <xf numFmtId="10" fontId="1" fillId="30" borderId="0" xfId="39" applyNumberFormat="1"/>
    <xf numFmtId="165" fontId="17" fillId="13" borderId="0" xfId="22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85" workbookViewId="0">
      <selection activeCell="J1" sqref="J1"/>
    </sheetView>
  </sheetViews>
  <sheetFormatPr defaultRowHeight="15" x14ac:dyDescent="0.25"/>
  <cols>
    <col min="1" max="1" width="9.7109375" bestFit="1" customWidth="1"/>
    <col min="8" max="8" width="22.5703125" customWidth="1"/>
    <col min="9" max="9" width="17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126</v>
      </c>
      <c r="I1" s="9" t="s">
        <v>130</v>
      </c>
    </row>
    <row r="2" spans="1:9" x14ac:dyDescent="0.25">
      <c r="A2" s="1">
        <v>44564</v>
      </c>
      <c r="B2" s="3">
        <v>25.648</v>
      </c>
      <c r="C2">
        <v>0</v>
      </c>
      <c r="D2" s="3">
        <v>24.343</v>
      </c>
      <c r="E2" s="3">
        <v>25.265000000000001</v>
      </c>
      <c r="F2" s="2">
        <v>3.6900000000000002E-2</v>
      </c>
      <c r="G2" s="3">
        <v>24.477</v>
      </c>
      <c r="H2" s="6">
        <f>G2*F2</f>
        <v>0.9032013000000001</v>
      </c>
      <c r="I2" s="13">
        <f>H2*50</f>
        <v>45.160065000000003</v>
      </c>
    </row>
    <row r="3" spans="1:9" x14ac:dyDescent="0.25">
      <c r="A3" s="1">
        <v>44563</v>
      </c>
      <c r="B3" s="3">
        <v>25.704999999999998</v>
      </c>
      <c r="C3" t="s">
        <v>7</v>
      </c>
      <c r="D3" s="3">
        <v>22.05</v>
      </c>
      <c r="E3" s="3">
        <v>24.366</v>
      </c>
      <c r="F3" s="2">
        <v>8.6199999999999999E-2</v>
      </c>
      <c r="G3" s="3">
        <v>22.515000000000001</v>
      </c>
      <c r="H3" s="6">
        <f t="shared" ref="H3:H66" si="0">G3*F3</f>
        <v>1.940793</v>
      </c>
      <c r="I3" s="13">
        <f t="shared" ref="I3:I66" si="1">H3*50</f>
        <v>97.039649999999995</v>
      </c>
    </row>
    <row r="4" spans="1:9" x14ac:dyDescent="0.25">
      <c r="A4" s="1">
        <v>44562</v>
      </c>
      <c r="B4" s="3">
        <v>24.79</v>
      </c>
      <c r="C4" t="s">
        <v>8</v>
      </c>
      <c r="D4" s="3">
        <v>21.984999999999999</v>
      </c>
      <c r="E4" s="3">
        <v>22.431999999999999</v>
      </c>
      <c r="F4" s="2">
        <v>-1.8200000000000001E-2</v>
      </c>
      <c r="G4" s="3">
        <v>23.395</v>
      </c>
      <c r="H4" s="6">
        <f t="shared" si="0"/>
        <v>-0.42578900000000003</v>
      </c>
      <c r="I4" s="13">
        <f t="shared" si="1"/>
        <v>-21.289450000000002</v>
      </c>
    </row>
    <row r="5" spans="1:9" x14ac:dyDescent="0.25">
      <c r="A5" s="1">
        <v>44208</v>
      </c>
      <c r="B5" s="3">
        <v>23.295000000000002</v>
      </c>
      <c r="C5" t="s">
        <v>9</v>
      </c>
      <c r="D5" s="3">
        <v>21.5</v>
      </c>
      <c r="E5" s="3">
        <v>22.847999999999999</v>
      </c>
      <c r="F5" s="2">
        <v>3.5999999999999999E-3</v>
      </c>
      <c r="G5" s="3">
        <v>22.77</v>
      </c>
      <c r="H5" s="6">
        <f t="shared" si="0"/>
        <v>8.1971999999999989E-2</v>
      </c>
      <c r="I5" s="13">
        <f t="shared" si="1"/>
        <v>4.0985999999999994</v>
      </c>
    </row>
    <row r="6" spans="1:9" x14ac:dyDescent="0.25">
      <c r="A6" s="1">
        <v>44207</v>
      </c>
      <c r="B6" s="3">
        <v>25.49</v>
      </c>
      <c r="C6" t="s">
        <v>10</v>
      </c>
      <c r="D6" s="3">
        <v>22.704999999999998</v>
      </c>
      <c r="E6" s="3">
        <v>22.765000000000001</v>
      </c>
      <c r="F6" s="2">
        <v>-4.9399999999999999E-2</v>
      </c>
      <c r="G6" s="3">
        <v>23.984999999999999</v>
      </c>
      <c r="H6" s="6">
        <f t="shared" si="0"/>
        <v>-1.1848589999999999</v>
      </c>
      <c r="I6" s="13">
        <f t="shared" si="1"/>
        <v>-59.242949999999993</v>
      </c>
    </row>
    <row r="7" spans="1:9" x14ac:dyDescent="0.25">
      <c r="A7" s="1">
        <v>44206</v>
      </c>
      <c r="B7" s="3">
        <v>24.92</v>
      </c>
      <c r="C7" t="s">
        <v>11</v>
      </c>
      <c r="D7" s="3">
        <v>21.99</v>
      </c>
      <c r="E7" s="3">
        <v>23.949000000000002</v>
      </c>
      <c r="F7" s="2">
        <v>8.6300000000000002E-2</v>
      </c>
      <c r="G7" s="3">
        <v>22.184999999999999</v>
      </c>
      <c r="H7" s="6">
        <f t="shared" si="0"/>
        <v>1.9145654999999999</v>
      </c>
      <c r="I7" s="13">
        <f t="shared" si="1"/>
        <v>95.728274999999996</v>
      </c>
    </row>
    <row r="8" spans="1:9" x14ac:dyDescent="0.25">
      <c r="A8" s="1">
        <v>44205</v>
      </c>
      <c r="B8" s="3">
        <v>24.945</v>
      </c>
      <c r="C8" t="s">
        <v>12</v>
      </c>
      <c r="D8" s="3">
        <v>21.41</v>
      </c>
      <c r="E8" s="3">
        <v>22.047000000000001</v>
      </c>
      <c r="F8" s="2">
        <v>-8.1600000000000006E-2</v>
      </c>
      <c r="G8" s="3">
        <v>23.934999999999999</v>
      </c>
      <c r="H8" s="6">
        <f t="shared" si="0"/>
        <v>-1.9530959999999999</v>
      </c>
      <c r="I8" s="13">
        <f t="shared" si="1"/>
        <v>-97.654799999999994</v>
      </c>
    </row>
    <row r="9" spans="1:9" x14ac:dyDescent="0.25">
      <c r="A9" s="1">
        <v>44204</v>
      </c>
      <c r="B9" s="3">
        <v>26.13</v>
      </c>
      <c r="C9" t="s">
        <v>13</v>
      </c>
      <c r="D9" s="3">
        <v>22.35</v>
      </c>
      <c r="E9" s="3">
        <v>24.006</v>
      </c>
      <c r="F9" s="2">
        <v>-6.0299999999999999E-2</v>
      </c>
      <c r="G9" s="3">
        <v>25.605</v>
      </c>
      <c r="H9" s="6">
        <f t="shared" si="0"/>
        <v>-1.5439815000000001</v>
      </c>
      <c r="I9" s="13">
        <f t="shared" si="1"/>
        <v>-77.199075000000008</v>
      </c>
    </row>
    <row r="10" spans="1:9" x14ac:dyDescent="0.25">
      <c r="A10" s="1">
        <v>44203</v>
      </c>
      <c r="B10" s="3">
        <v>26.91</v>
      </c>
      <c r="C10" t="s">
        <v>14</v>
      </c>
      <c r="D10" s="3">
        <v>24.515000000000001</v>
      </c>
      <c r="E10" s="3">
        <v>25.547000000000001</v>
      </c>
      <c r="F10" s="2">
        <v>-2.47E-2</v>
      </c>
      <c r="G10" s="3">
        <v>26.25</v>
      </c>
      <c r="H10" s="6">
        <f t="shared" si="0"/>
        <v>-0.64837500000000003</v>
      </c>
      <c r="I10" s="13">
        <f t="shared" si="1"/>
        <v>-32.418750000000003</v>
      </c>
    </row>
    <row r="11" spans="1:9" x14ac:dyDescent="0.25">
      <c r="A11" s="1">
        <v>44202</v>
      </c>
      <c r="B11" s="3">
        <v>28.734999999999999</v>
      </c>
      <c r="C11" t="s">
        <v>15</v>
      </c>
      <c r="D11" s="3">
        <v>25.58</v>
      </c>
      <c r="E11" s="3">
        <v>26.193999999999999</v>
      </c>
      <c r="F11" s="2">
        <v>-6.5000000000000002E-2</v>
      </c>
      <c r="G11" s="3">
        <v>28.08</v>
      </c>
      <c r="H11" s="6">
        <f t="shared" si="0"/>
        <v>-1.8251999999999999</v>
      </c>
      <c r="I11" s="13">
        <f t="shared" si="1"/>
        <v>-91.259999999999991</v>
      </c>
    </row>
    <row r="12" spans="1:9" x14ac:dyDescent="0.25">
      <c r="A12" s="1">
        <v>44201</v>
      </c>
      <c r="B12" s="3">
        <v>28.9</v>
      </c>
      <c r="C12" t="s">
        <v>16</v>
      </c>
      <c r="D12" s="3">
        <v>25.85</v>
      </c>
      <c r="E12" s="3">
        <v>28.013999999999999</v>
      </c>
      <c r="F12" s="2">
        <v>8.1000000000000003E-2</v>
      </c>
      <c r="G12" s="3">
        <v>25.99</v>
      </c>
      <c r="H12" s="6">
        <f t="shared" si="0"/>
        <v>2.1051899999999999</v>
      </c>
      <c r="I12" s="13">
        <f t="shared" si="1"/>
        <v>105.25949999999999</v>
      </c>
    </row>
    <row r="13" spans="1:9" x14ac:dyDescent="0.25">
      <c r="A13" s="1">
        <v>44200</v>
      </c>
      <c r="B13" s="3">
        <v>26.727</v>
      </c>
      <c r="C13" t="s">
        <v>17</v>
      </c>
      <c r="D13" s="3">
        <v>24.273</v>
      </c>
      <c r="E13" s="3">
        <v>25.914999999999999</v>
      </c>
      <c r="F13" s="2">
        <v>5.6399999999999999E-2</v>
      </c>
      <c r="G13" s="3">
        <v>24.46</v>
      </c>
      <c r="H13" s="6">
        <f t="shared" si="0"/>
        <v>1.3795440000000001</v>
      </c>
      <c r="I13" s="13">
        <f t="shared" si="1"/>
        <v>68.977200000000011</v>
      </c>
    </row>
    <row r="14" spans="1:9" x14ac:dyDescent="0.25">
      <c r="A14" s="1">
        <v>44199</v>
      </c>
      <c r="B14" s="3">
        <v>27.175000000000001</v>
      </c>
      <c r="C14" t="s">
        <v>18</v>
      </c>
      <c r="D14" s="3">
        <v>23.74</v>
      </c>
      <c r="E14" s="3">
        <v>24.532</v>
      </c>
      <c r="F14" s="2">
        <v>-7.22E-2</v>
      </c>
      <c r="G14" s="3">
        <v>26.7</v>
      </c>
      <c r="H14" s="6">
        <f t="shared" si="0"/>
        <v>-1.92774</v>
      </c>
      <c r="I14" s="13">
        <f t="shared" si="1"/>
        <v>-96.387</v>
      </c>
    </row>
    <row r="15" spans="1:9" x14ac:dyDescent="0.25">
      <c r="A15" s="1">
        <v>44198</v>
      </c>
      <c r="B15" s="3">
        <v>30.04</v>
      </c>
      <c r="C15" t="s">
        <v>19</v>
      </c>
      <c r="D15" s="3">
        <v>25.98</v>
      </c>
      <c r="E15" s="3">
        <v>26.44</v>
      </c>
      <c r="F15" s="2">
        <v>-1.9E-2</v>
      </c>
      <c r="G15" s="3">
        <v>28.41</v>
      </c>
      <c r="H15" s="6">
        <f t="shared" si="0"/>
        <v>-0.53978999999999999</v>
      </c>
      <c r="I15" s="13">
        <f t="shared" si="1"/>
        <v>-26.9895</v>
      </c>
    </row>
    <row r="16" spans="1:9" x14ac:dyDescent="0.25">
      <c r="A16" s="1">
        <v>44197</v>
      </c>
      <c r="B16" s="3">
        <v>28.15</v>
      </c>
      <c r="C16" t="s">
        <v>20</v>
      </c>
      <c r="D16" s="3">
        <v>24.094999999999999</v>
      </c>
      <c r="E16" s="3">
        <v>26.952999999999999</v>
      </c>
      <c r="F16" s="2">
        <v>1.8100000000000002E-2</v>
      </c>
      <c r="G16" s="3">
        <v>26.824999999999999</v>
      </c>
      <c r="H16" s="6">
        <f t="shared" si="0"/>
        <v>0.48553250000000003</v>
      </c>
      <c r="I16" s="13">
        <f t="shared" si="1"/>
        <v>24.276625000000003</v>
      </c>
    </row>
    <row r="17" spans="1:9" x14ac:dyDescent="0.25">
      <c r="A17" s="1">
        <v>43842</v>
      </c>
      <c r="B17" s="3">
        <v>27.594999999999999</v>
      </c>
      <c r="C17" t="s">
        <v>21</v>
      </c>
      <c r="D17" s="3">
        <v>22.754999999999999</v>
      </c>
      <c r="E17" s="3">
        <v>26.472999999999999</v>
      </c>
      <c r="F17" s="2">
        <v>0.16819999999999999</v>
      </c>
      <c r="G17" s="3">
        <v>22.81</v>
      </c>
      <c r="H17" s="6">
        <f t="shared" si="0"/>
        <v>3.8366419999999994</v>
      </c>
      <c r="I17" s="13">
        <f t="shared" si="1"/>
        <v>191.83209999999997</v>
      </c>
    </row>
    <row r="18" spans="1:9" x14ac:dyDescent="0.25">
      <c r="A18" s="1">
        <v>43841</v>
      </c>
      <c r="B18" s="3">
        <v>26.274999999999999</v>
      </c>
      <c r="C18" t="s">
        <v>22</v>
      </c>
      <c r="D18" s="3">
        <v>22.065000000000001</v>
      </c>
      <c r="E18" s="3">
        <v>22.661000000000001</v>
      </c>
      <c r="F18" s="2">
        <v>-5.1799999999999999E-2</v>
      </c>
      <c r="G18" s="3">
        <v>23.72</v>
      </c>
      <c r="H18" s="6">
        <f t="shared" si="0"/>
        <v>-1.228696</v>
      </c>
      <c r="I18" s="13">
        <f t="shared" si="1"/>
        <v>-61.434800000000003</v>
      </c>
    </row>
    <row r="19" spans="1:9" x14ac:dyDescent="0.25">
      <c r="A19" s="1">
        <v>43840</v>
      </c>
      <c r="B19" s="3">
        <v>25.885000000000002</v>
      </c>
      <c r="C19" t="s">
        <v>23</v>
      </c>
      <c r="D19" s="3">
        <v>22.875</v>
      </c>
      <c r="E19" s="3">
        <v>23.9</v>
      </c>
      <c r="F19" s="2">
        <v>7.4000000000000003E-3</v>
      </c>
      <c r="G19" s="3">
        <v>23.85</v>
      </c>
      <c r="H19" s="6">
        <f t="shared" si="0"/>
        <v>0.17649000000000001</v>
      </c>
      <c r="I19" s="13">
        <f t="shared" si="1"/>
        <v>8.8245000000000005</v>
      </c>
    </row>
    <row r="20" spans="1:9" x14ac:dyDescent="0.25">
      <c r="A20" s="1">
        <v>43839</v>
      </c>
      <c r="B20" s="3">
        <v>29.315000000000001</v>
      </c>
      <c r="C20" t="s">
        <v>24</v>
      </c>
      <c r="D20" s="3">
        <v>22.125</v>
      </c>
      <c r="E20" s="3">
        <v>23.724</v>
      </c>
      <c r="F20" s="2">
        <v>-0.1779</v>
      </c>
      <c r="G20" s="3">
        <v>29.08</v>
      </c>
      <c r="H20" s="6">
        <f t="shared" si="0"/>
        <v>-5.1733319999999994</v>
      </c>
      <c r="I20" s="13">
        <f t="shared" si="1"/>
        <v>-258.66659999999996</v>
      </c>
    </row>
    <row r="21" spans="1:9" x14ac:dyDescent="0.25">
      <c r="A21" s="1">
        <v>43838</v>
      </c>
      <c r="B21" s="3">
        <v>30.594999999999999</v>
      </c>
      <c r="C21" t="s">
        <v>25</v>
      </c>
      <c r="D21" s="3">
        <v>24.25</v>
      </c>
      <c r="E21" s="3">
        <v>28.859000000000002</v>
      </c>
      <c r="F21" s="2">
        <v>0.159</v>
      </c>
      <c r="G21" s="3">
        <v>25.574999999999999</v>
      </c>
      <c r="H21" s="6">
        <f t="shared" si="0"/>
        <v>4.0664249999999997</v>
      </c>
      <c r="I21" s="13">
        <f t="shared" si="1"/>
        <v>203.32124999999999</v>
      </c>
    </row>
    <row r="22" spans="1:9" x14ac:dyDescent="0.25">
      <c r="A22" s="1">
        <v>43837</v>
      </c>
      <c r="B22" s="3">
        <v>26.745000000000001</v>
      </c>
      <c r="C22" t="s">
        <v>26</v>
      </c>
      <c r="D22" s="3">
        <v>18.524999999999999</v>
      </c>
      <c r="E22" s="3">
        <v>24.899000000000001</v>
      </c>
      <c r="F22" s="2">
        <v>0.30790000000000001</v>
      </c>
      <c r="G22" s="3">
        <v>18.975000000000001</v>
      </c>
      <c r="H22" s="6">
        <f t="shared" si="0"/>
        <v>5.8424025000000004</v>
      </c>
      <c r="I22" s="13">
        <f t="shared" si="1"/>
        <v>292.12012500000003</v>
      </c>
    </row>
    <row r="23" spans="1:9" x14ac:dyDescent="0.25">
      <c r="A23" s="1">
        <v>43836</v>
      </c>
      <c r="B23" s="3">
        <v>19.155000000000001</v>
      </c>
      <c r="C23" t="s">
        <v>27</v>
      </c>
      <c r="D23" s="3">
        <v>18.03</v>
      </c>
      <c r="E23" s="3">
        <v>19.038</v>
      </c>
      <c r="F23" s="2">
        <v>1.35E-2</v>
      </c>
      <c r="G23" s="3">
        <v>19.155000000000001</v>
      </c>
      <c r="H23" s="6">
        <f t="shared" si="0"/>
        <v>0.2585925</v>
      </c>
      <c r="I23" s="13">
        <f t="shared" si="1"/>
        <v>12.929625</v>
      </c>
    </row>
    <row r="24" spans="1:9" x14ac:dyDescent="0.25">
      <c r="A24" s="1">
        <v>43835</v>
      </c>
      <c r="B24" s="3">
        <v>18.16</v>
      </c>
      <c r="C24" t="s">
        <v>28</v>
      </c>
      <c r="D24" s="3">
        <v>15.035</v>
      </c>
      <c r="E24" s="3">
        <v>18.785</v>
      </c>
      <c r="F24" s="2">
        <v>0.23039999999999999</v>
      </c>
      <c r="G24" s="3">
        <v>15.244999999999999</v>
      </c>
      <c r="H24" s="6">
        <f t="shared" si="0"/>
        <v>3.5124479999999996</v>
      </c>
      <c r="I24" s="13">
        <f t="shared" si="1"/>
        <v>175.62239999999997</v>
      </c>
    </row>
    <row r="25" spans="1:9" x14ac:dyDescent="0.25">
      <c r="A25" s="1">
        <v>43834</v>
      </c>
      <c r="B25" s="3">
        <v>16.47</v>
      </c>
      <c r="C25" t="s">
        <v>29</v>
      </c>
      <c r="D25" s="3">
        <v>15.025</v>
      </c>
      <c r="E25" s="3">
        <v>15.268000000000001</v>
      </c>
      <c r="F25" s="2">
        <v>6.54E-2</v>
      </c>
      <c r="G25" s="3">
        <v>15.8</v>
      </c>
      <c r="H25" s="6">
        <f t="shared" si="0"/>
        <v>1.03332</v>
      </c>
      <c r="I25" s="13">
        <f t="shared" si="1"/>
        <v>51.666000000000004</v>
      </c>
    </row>
    <row r="26" spans="1:9" x14ac:dyDescent="0.25">
      <c r="A26" s="1">
        <v>43833</v>
      </c>
      <c r="B26" s="3">
        <v>17.414999999999999</v>
      </c>
      <c r="C26" t="s">
        <v>30</v>
      </c>
      <c r="D26" s="3">
        <v>12.085000000000001</v>
      </c>
      <c r="E26" s="3">
        <v>14.331</v>
      </c>
      <c r="F26" s="2">
        <v>-0.14749999999999999</v>
      </c>
      <c r="G26" s="3">
        <v>17.414999999999999</v>
      </c>
      <c r="H26" s="6">
        <f t="shared" si="0"/>
        <v>-2.5687124999999997</v>
      </c>
      <c r="I26" s="13">
        <f t="shared" si="1"/>
        <v>-128.43562499999999</v>
      </c>
    </row>
    <row r="27" spans="1:9" x14ac:dyDescent="0.25">
      <c r="A27" s="1">
        <v>43832</v>
      </c>
      <c r="B27" s="3">
        <v>18.864999999999998</v>
      </c>
      <c r="C27" t="s">
        <v>31</v>
      </c>
      <c r="D27" s="3">
        <v>16.899999999999999</v>
      </c>
      <c r="E27" s="3">
        <v>16.811</v>
      </c>
      <c r="F27" s="2">
        <v>-8.9899999999999994E-2</v>
      </c>
      <c r="G27" s="3">
        <v>18.725000000000001</v>
      </c>
      <c r="H27" s="6">
        <f t="shared" si="0"/>
        <v>-1.6833775</v>
      </c>
      <c r="I27" s="13">
        <f t="shared" si="1"/>
        <v>-84.168875</v>
      </c>
    </row>
    <row r="28" spans="1:9" x14ac:dyDescent="0.25">
      <c r="A28" s="1">
        <v>43831</v>
      </c>
      <c r="B28" s="3">
        <v>18.472000000000001</v>
      </c>
      <c r="C28" t="s">
        <v>32</v>
      </c>
      <c r="D28" s="3">
        <v>18.472000000000001</v>
      </c>
      <c r="E28" s="3">
        <v>18.472000000000001</v>
      </c>
      <c r="F28" s="2">
        <v>3.7000000000000002E-3</v>
      </c>
      <c r="G28" s="3">
        <v>18.472000000000001</v>
      </c>
      <c r="H28" s="6">
        <f t="shared" si="0"/>
        <v>6.8346400000000002E-2</v>
      </c>
      <c r="I28" s="13">
        <f t="shared" si="1"/>
        <v>3.4173200000000001</v>
      </c>
    </row>
    <row r="29" spans="1:9" x14ac:dyDescent="0.25">
      <c r="A29" s="1">
        <v>43477</v>
      </c>
      <c r="B29" s="3">
        <v>18.404</v>
      </c>
      <c r="C29" t="s">
        <v>32</v>
      </c>
      <c r="D29" s="3">
        <v>18.404</v>
      </c>
      <c r="E29" s="3">
        <v>18.404</v>
      </c>
      <c r="F29" s="2">
        <v>4.41E-2</v>
      </c>
      <c r="G29" s="3">
        <v>18.404</v>
      </c>
      <c r="H29" s="6">
        <f t="shared" si="0"/>
        <v>0.81161640000000002</v>
      </c>
      <c r="I29" s="13">
        <f t="shared" si="1"/>
        <v>40.580820000000003</v>
      </c>
    </row>
    <row r="30" spans="1:9" x14ac:dyDescent="0.25">
      <c r="A30" s="1">
        <v>43476</v>
      </c>
      <c r="B30" s="3">
        <v>17.626000000000001</v>
      </c>
      <c r="C30" t="s">
        <v>33</v>
      </c>
      <c r="D30" s="3">
        <v>17.626000000000001</v>
      </c>
      <c r="E30" s="3">
        <v>17.626000000000001</v>
      </c>
      <c r="F30" s="2">
        <v>-5.74E-2</v>
      </c>
      <c r="G30" s="3">
        <v>17.626000000000001</v>
      </c>
      <c r="H30" s="6">
        <f t="shared" si="0"/>
        <v>-1.0117324000000001</v>
      </c>
      <c r="I30" s="13">
        <f t="shared" si="1"/>
        <v>-50.586620000000003</v>
      </c>
    </row>
    <row r="31" spans="1:9" x14ac:dyDescent="0.25">
      <c r="A31" s="1">
        <v>43475</v>
      </c>
      <c r="B31" s="3">
        <v>18.699000000000002</v>
      </c>
      <c r="C31" t="s">
        <v>34</v>
      </c>
      <c r="D31" s="3">
        <v>18.699000000000002</v>
      </c>
      <c r="E31" s="3">
        <v>18.699000000000002</v>
      </c>
      <c r="F31" s="2">
        <v>6.3500000000000001E-2</v>
      </c>
      <c r="G31" s="3">
        <v>18.699000000000002</v>
      </c>
      <c r="H31" s="6">
        <f t="shared" si="0"/>
        <v>1.1873865000000001</v>
      </c>
      <c r="I31" s="13">
        <f t="shared" si="1"/>
        <v>59.369325000000003</v>
      </c>
    </row>
    <row r="32" spans="1:9" x14ac:dyDescent="0.25">
      <c r="A32" s="1">
        <v>43474</v>
      </c>
      <c r="B32" s="3">
        <v>18.13</v>
      </c>
      <c r="C32" t="s">
        <v>35</v>
      </c>
      <c r="D32" s="3">
        <v>17.600000000000001</v>
      </c>
      <c r="E32" s="3">
        <v>17.582999999999998</v>
      </c>
      <c r="F32" s="2">
        <v>-6.8500000000000005E-2</v>
      </c>
      <c r="G32" s="3">
        <v>18.13</v>
      </c>
      <c r="H32" s="6">
        <f t="shared" si="0"/>
        <v>-1.241905</v>
      </c>
      <c r="I32" s="13">
        <f t="shared" si="1"/>
        <v>-62.09525</v>
      </c>
    </row>
    <row r="33" spans="1:9" x14ac:dyDescent="0.25">
      <c r="A33" s="1">
        <v>43473</v>
      </c>
      <c r="B33" s="3">
        <v>16.91</v>
      </c>
      <c r="C33" t="s">
        <v>33</v>
      </c>
      <c r="D33" s="3">
        <v>16.89</v>
      </c>
      <c r="E33" s="3">
        <v>18.876999999999999</v>
      </c>
      <c r="F33" s="2">
        <v>0.107</v>
      </c>
      <c r="G33" s="3">
        <v>16.89</v>
      </c>
      <c r="H33" s="6">
        <f t="shared" si="0"/>
        <v>1.8072300000000001</v>
      </c>
      <c r="I33" s="13">
        <f t="shared" si="1"/>
        <v>90.361500000000007</v>
      </c>
    </row>
    <row r="34" spans="1:9" x14ac:dyDescent="0.25">
      <c r="A34" s="1">
        <v>43472</v>
      </c>
      <c r="B34" s="3">
        <v>17.053000000000001</v>
      </c>
      <c r="C34" t="s">
        <v>36</v>
      </c>
      <c r="D34" s="3">
        <v>17.053000000000001</v>
      </c>
      <c r="E34" s="3">
        <v>17.053000000000001</v>
      </c>
      <c r="F34" s="2">
        <v>6.9699999999999998E-2</v>
      </c>
      <c r="G34" s="3">
        <v>17.053000000000001</v>
      </c>
      <c r="H34" s="6">
        <f t="shared" si="0"/>
        <v>1.1885941</v>
      </c>
      <c r="I34" s="13">
        <f t="shared" si="1"/>
        <v>59.429704999999998</v>
      </c>
    </row>
    <row r="35" spans="1:9" x14ac:dyDescent="0.25">
      <c r="A35" s="1">
        <v>43471</v>
      </c>
      <c r="B35" s="3">
        <v>15.942</v>
      </c>
      <c r="C35" t="s">
        <v>33</v>
      </c>
      <c r="D35" s="3">
        <v>15.942</v>
      </c>
      <c r="E35" s="3">
        <v>15.942</v>
      </c>
      <c r="F35" s="2">
        <v>4.48E-2</v>
      </c>
      <c r="G35" s="3">
        <v>15.942</v>
      </c>
      <c r="H35" s="6">
        <f t="shared" si="0"/>
        <v>0.71420159999999999</v>
      </c>
      <c r="I35" s="13">
        <f t="shared" si="1"/>
        <v>35.710079999999998</v>
      </c>
    </row>
    <row r="36" spans="1:9" x14ac:dyDescent="0.25">
      <c r="A36" s="1">
        <v>43470</v>
      </c>
      <c r="B36" s="3">
        <v>15.2</v>
      </c>
      <c r="C36" t="s">
        <v>37</v>
      </c>
      <c r="D36" s="3">
        <v>14.47</v>
      </c>
      <c r="E36" s="3">
        <v>15.259</v>
      </c>
      <c r="F36" s="2">
        <v>-3.15E-2</v>
      </c>
      <c r="G36" s="3">
        <v>15.185</v>
      </c>
      <c r="H36" s="6">
        <f t="shared" si="0"/>
        <v>-0.47832750000000002</v>
      </c>
      <c r="I36" s="13">
        <f t="shared" si="1"/>
        <v>-23.916375000000002</v>
      </c>
    </row>
    <row r="37" spans="1:9" x14ac:dyDescent="0.25">
      <c r="A37" s="1">
        <v>43469</v>
      </c>
      <c r="B37" s="3">
        <v>15.484999999999999</v>
      </c>
      <c r="C37" t="s">
        <v>38</v>
      </c>
      <c r="D37" s="3">
        <v>14.88</v>
      </c>
      <c r="E37" s="3">
        <v>15.756</v>
      </c>
      <c r="F37" s="2">
        <v>3.0099999999999998E-2</v>
      </c>
      <c r="G37" s="3">
        <v>15.295</v>
      </c>
      <c r="H37" s="6">
        <f t="shared" si="0"/>
        <v>0.4603795</v>
      </c>
      <c r="I37" s="13">
        <f t="shared" si="1"/>
        <v>23.018975000000001</v>
      </c>
    </row>
    <row r="38" spans="1:9" x14ac:dyDescent="0.25">
      <c r="A38" s="1">
        <v>43468</v>
      </c>
      <c r="B38" s="3">
        <v>15.835000000000001</v>
      </c>
      <c r="C38" t="s">
        <v>39</v>
      </c>
      <c r="D38" s="3">
        <v>15.135</v>
      </c>
      <c r="E38" s="3">
        <v>15.295</v>
      </c>
      <c r="F38" s="2">
        <v>-1.5599999999999999E-2</v>
      </c>
      <c r="G38" s="3">
        <v>15.75</v>
      </c>
      <c r="H38" s="6">
        <f t="shared" si="0"/>
        <v>-0.2457</v>
      </c>
      <c r="I38" s="13">
        <f t="shared" si="1"/>
        <v>-12.285</v>
      </c>
    </row>
    <row r="39" spans="1:9" x14ac:dyDescent="0.25">
      <c r="A39" s="1">
        <v>43467</v>
      </c>
      <c r="B39" s="3">
        <v>16.07</v>
      </c>
      <c r="C39" t="s">
        <v>40</v>
      </c>
      <c r="D39" s="3">
        <v>15.52</v>
      </c>
      <c r="E39" s="3">
        <v>15.538</v>
      </c>
      <c r="F39" s="2">
        <v>-3.0200000000000001E-2</v>
      </c>
      <c r="G39" s="3">
        <v>16.010000000000002</v>
      </c>
      <c r="H39" s="6">
        <f t="shared" si="0"/>
        <v>-0.48350200000000004</v>
      </c>
      <c r="I39" s="13">
        <f t="shared" si="1"/>
        <v>-24.1751</v>
      </c>
    </row>
    <row r="40" spans="1:9" x14ac:dyDescent="0.25">
      <c r="A40" s="1">
        <v>43466</v>
      </c>
      <c r="B40" s="3">
        <v>16.14</v>
      </c>
      <c r="C40" t="s">
        <v>41</v>
      </c>
      <c r="D40" s="3">
        <v>15.14</v>
      </c>
      <c r="E40" s="3">
        <v>16.021999999999998</v>
      </c>
      <c r="F40" s="2">
        <v>3.8199999999999998E-2</v>
      </c>
      <c r="G40" s="3">
        <v>15.52</v>
      </c>
      <c r="H40" s="6">
        <f t="shared" si="0"/>
        <v>0.59286399999999995</v>
      </c>
      <c r="I40" s="13">
        <f t="shared" si="1"/>
        <v>29.643199999999997</v>
      </c>
    </row>
    <row r="41" spans="1:9" x14ac:dyDescent="0.25">
      <c r="A41" s="1">
        <v>43112</v>
      </c>
      <c r="B41" s="3">
        <v>15.445</v>
      </c>
      <c r="C41" t="s">
        <v>42</v>
      </c>
      <c r="D41" s="3">
        <v>14.185</v>
      </c>
      <c r="E41" s="3">
        <v>15.433</v>
      </c>
      <c r="F41" s="2">
        <v>9.5000000000000001E-2</v>
      </c>
      <c r="G41" s="3">
        <v>14.21</v>
      </c>
      <c r="H41" s="6">
        <f t="shared" si="0"/>
        <v>1.3499500000000002</v>
      </c>
      <c r="I41" s="13">
        <f t="shared" si="1"/>
        <v>67.497500000000016</v>
      </c>
    </row>
    <row r="42" spans="1:9" x14ac:dyDescent="0.25">
      <c r="A42" s="1">
        <v>43111</v>
      </c>
      <c r="B42" s="3">
        <v>14.645</v>
      </c>
      <c r="C42" t="s">
        <v>43</v>
      </c>
      <c r="D42" s="3">
        <v>13.945</v>
      </c>
      <c r="E42" s="3">
        <v>14.093999999999999</v>
      </c>
      <c r="F42" s="2">
        <v>-9.4999999999999998E-3</v>
      </c>
      <c r="G42" s="3">
        <v>14.58</v>
      </c>
      <c r="H42" s="6">
        <f t="shared" si="0"/>
        <v>-0.13850999999999999</v>
      </c>
      <c r="I42" s="13">
        <f t="shared" si="1"/>
        <v>-6.9254999999999995</v>
      </c>
    </row>
    <row r="43" spans="1:9" x14ac:dyDescent="0.25">
      <c r="A43" s="1">
        <v>43110</v>
      </c>
      <c r="B43" s="3">
        <v>14.74</v>
      </c>
      <c r="C43" t="s">
        <v>44</v>
      </c>
      <c r="D43" s="3">
        <v>14.215</v>
      </c>
      <c r="E43" s="3">
        <v>14.228999999999999</v>
      </c>
      <c r="F43" s="2">
        <v>-2.69E-2</v>
      </c>
      <c r="G43" s="3">
        <v>14.35</v>
      </c>
      <c r="H43" s="6">
        <f t="shared" si="0"/>
        <v>-0.386015</v>
      </c>
      <c r="I43" s="13">
        <f t="shared" si="1"/>
        <v>-19.300750000000001</v>
      </c>
    </row>
    <row r="44" spans="1:9" x14ac:dyDescent="0.25">
      <c r="A44" s="1">
        <v>43109</v>
      </c>
      <c r="B44" s="3">
        <v>14.555</v>
      </c>
      <c r="C44" t="s">
        <v>45</v>
      </c>
      <c r="D44" s="3">
        <v>13.91</v>
      </c>
      <c r="E44" s="3">
        <v>14.622999999999999</v>
      </c>
      <c r="F44" s="2">
        <v>1.2800000000000001E-2</v>
      </c>
      <c r="G44" s="3">
        <v>14.45</v>
      </c>
      <c r="H44" s="6">
        <f t="shared" si="0"/>
        <v>0.18496000000000001</v>
      </c>
      <c r="I44" s="13">
        <f t="shared" si="1"/>
        <v>9.2480000000000011</v>
      </c>
    </row>
    <row r="45" spans="1:9" x14ac:dyDescent="0.25">
      <c r="A45" s="1">
        <v>43108</v>
      </c>
      <c r="B45" s="3">
        <v>15.455</v>
      </c>
      <c r="C45" t="s">
        <v>46</v>
      </c>
      <c r="D45" s="3">
        <v>14.395</v>
      </c>
      <c r="E45" s="3">
        <v>14.438000000000001</v>
      </c>
      <c r="F45" s="2">
        <v>-6.8500000000000005E-2</v>
      </c>
      <c r="G45" s="3">
        <v>15.42</v>
      </c>
      <c r="H45" s="6">
        <f t="shared" si="0"/>
        <v>-1.05627</v>
      </c>
      <c r="I45" s="13">
        <f t="shared" si="1"/>
        <v>-52.813500000000005</v>
      </c>
    </row>
    <row r="46" spans="1:9" x14ac:dyDescent="0.25">
      <c r="A46" s="1">
        <v>43107</v>
      </c>
      <c r="B46" s="3">
        <v>16.170000000000002</v>
      </c>
      <c r="C46" t="s">
        <v>47</v>
      </c>
      <c r="D46" s="3">
        <v>15.135</v>
      </c>
      <c r="E46" s="3">
        <v>15.5</v>
      </c>
      <c r="F46" s="2">
        <v>-3.7499999999999999E-2</v>
      </c>
      <c r="G46" s="3">
        <v>16.055</v>
      </c>
      <c r="H46" s="6">
        <f t="shared" si="0"/>
        <v>-0.60206249999999994</v>
      </c>
      <c r="I46" s="13">
        <f t="shared" si="1"/>
        <v>-30.103124999999999</v>
      </c>
    </row>
    <row r="47" spans="1:9" x14ac:dyDescent="0.25">
      <c r="A47" s="1">
        <v>43106</v>
      </c>
      <c r="B47" s="3">
        <v>17.285</v>
      </c>
      <c r="C47" t="s">
        <v>48</v>
      </c>
      <c r="D47" s="3">
        <v>15.88</v>
      </c>
      <c r="E47" s="3">
        <v>16.103999999999999</v>
      </c>
      <c r="F47" s="2">
        <v>-1.8200000000000001E-2</v>
      </c>
      <c r="G47" s="3">
        <v>16.355</v>
      </c>
      <c r="H47" s="6">
        <f t="shared" si="0"/>
        <v>-0.29766100000000001</v>
      </c>
      <c r="I47" s="13">
        <f t="shared" si="1"/>
        <v>-14.883050000000001</v>
      </c>
    </row>
    <row r="48" spans="1:9" x14ac:dyDescent="0.25">
      <c r="A48" s="1">
        <v>43105</v>
      </c>
      <c r="B48" s="3">
        <v>16.725000000000001</v>
      </c>
      <c r="C48" t="s">
        <v>49</v>
      </c>
      <c r="D48" s="3">
        <v>16</v>
      </c>
      <c r="E48" s="3">
        <v>16.402000000000001</v>
      </c>
      <c r="F48" s="2">
        <v>5.4999999999999997E-3</v>
      </c>
      <c r="G48" s="3">
        <v>16.28</v>
      </c>
      <c r="H48" s="6">
        <f t="shared" si="0"/>
        <v>8.9539999999999995E-2</v>
      </c>
      <c r="I48" s="13">
        <f t="shared" si="1"/>
        <v>4.4769999999999994</v>
      </c>
    </row>
    <row r="49" spans="1:9" x14ac:dyDescent="0.25">
      <c r="A49" s="1">
        <v>43104</v>
      </c>
      <c r="B49" s="3">
        <v>17.2</v>
      </c>
      <c r="C49" t="s">
        <v>50</v>
      </c>
      <c r="D49" s="3">
        <v>16.14</v>
      </c>
      <c r="E49" s="3">
        <v>16.312000000000001</v>
      </c>
      <c r="F49" s="2">
        <v>5.4999999999999997E-3</v>
      </c>
      <c r="G49" s="3">
        <v>16.47</v>
      </c>
      <c r="H49" s="6">
        <f t="shared" si="0"/>
        <v>9.0584999999999985E-2</v>
      </c>
      <c r="I49" s="13">
        <f t="shared" si="1"/>
        <v>4.5292499999999993</v>
      </c>
    </row>
    <row r="50" spans="1:9" x14ac:dyDescent="0.25">
      <c r="A50" s="1">
        <v>43103</v>
      </c>
      <c r="B50" s="3">
        <v>16.809999999999999</v>
      </c>
      <c r="C50" t="s">
        <v>51</v>
      </c>
      <c r="D50" s="3">
        <v>16.05</v>
      </c>
      <c r="E50" s="3">
        <v>16.222999999999999</v>
      </c>
      <c r="F50" s="2">
        <v>-6.1999999999999998E-3</v>
      </c>
      <c r="G50" s="3">
        <v>16.350000000000001</v>
      </c>
      <c r="H50" s="6">
        <f t="shared" si="0"/>
        <v>-0.10137</v>
      </c>
      <c r="I50" s="13">
        <f t="shared" si="1"/>
        <v>-5.0685000000000002</v>
      </c>
    </row>
    <row r="51" spans="1:9" x14ac:dyDescent="0.25">
      <c r="A51" s="1">
        <v>43102</v>
      </c>
      <c r="B51" s="3">
        <v>16.704999999999998</v>
      </c>
      <c r="C51" t="s">
        <v>52</v>
      </c>
      <c r="D51" s="3">
        <v>16.260000000000002</v>
      </c>
      <c r="E51" s="3">
        <v>16.324000000000002</v>
      </c>
      <c r="F51" s="2">
        <v>-5.1200000000000002E-2</v>
      </c>
      <c r="G51" s="3">
        <v>16.704999999999998</v>
      </c>
      <c r="H51" s="6">
        <f t="shared" si="0"/>
        <v>-0.85529599999999995</v>
      </c>
      <c r="I51" s="13">
        <f t="shared" si="1"/>
        <v>-42.764799999999994</v>
      </c>
    </row>
    <row r="52" spans="1:9" x14ac:dyDescent="0.25">
      <c r="A52" s="1">
        <v>43101</v>
      </c>
      <c r="B52" s="3">
        <v>17.524999999999999</v>
      </c>
      <c r="C52" t="s">
        <v>53</v>
      </c>
      <c r="D52" s="3">
        <v>16.905000000000001</v>
      </c>
      <c r="E52" s="3">
        <v>17.204000000000001</v>
      </c>
      <c r="F52" s="2">
        <v>8.3999999999999995E-3</v>
      </c>
      <c r="G52" s="3">
        <v>17.155000000000001</v>
      </c>
      <c r="H52" s="6">
        <f t="shared" si="0"/>
        <v>0.14410200000000001</v>
      </c>
      <c r="I52" s="13">
        <f t="shared" si="1"/>
        <v>7.2051000000000007</v>
      </c>
    </row>
    <row r="53" spans="1:9" x14ac:dyDescent="0.25">
      <c r="A53" s="1">
        <v>42747</v>
      </c>
      <c r="B53" s="3">
        <v>17.045000000000002</v>
      </c>
      <c r="C53" t="s">
        <v>54</v>
      </c>
      <c r="D53" s="3">
        <v>15.555</v>
      </c>
      <c r="E53" s="3">
        <v>17.059999999999999</v>
      </c>
      <c r="F53" s="2">
        <v>4.1399999999999999E-2</v>
      </c>
      <c r="G53" s="3">
        <v>16.385000000000002</v>
      </c>
      <c r="H53" s="6">
        <f t="shared" si="0"/>
        <v>0.67833900000000003</v>
      </c>
      <c r="I53" s="13">
        <f t="shared" si="1"/>
        <v>33.91695</v>
      </c>
    </row>
    <row r="54" spans="1:9" x14ac:dyDescent="0.25">
      <c r="A54" s="1">
        <v>42746</v>
      </c>
      <c r="B54" s="3">
        <v>17.305</v>
      </c>
      <c r="C54" t="s">
        <v>55</v>
      </c>
      <c r="D54" s="3">
        <v>16.285</v>
      </c>
      <c r="E54" s="3">
        <v>16.382000000000001</v>
      </c>
      <c r="F54" s="2">
        <v>-1.5800000000000002E-2</v>
      </c>
      <c r="G54" s="3">
        <v>16.989999999999998</v>
      </c>
      <c r="H54" s="6">
        <f t="shared" si="0"/>
        <v>-0.26844200000000001</v>
      </c>
      <c r="I54" s="13">
        <f t="shared" si="1"/>
        <v>-13.4221</v>
      </c>
    </row>
    <row r="55" spans="1:9" x14ac:dyDescent="0.25">
      <c r="A55" s="1">
        <v>42745</v>
      </c>
      <c r="B55" s="3">
        <v>17.43</v>
      </c>
      <c r="C55" t="s">
        <v>56</v>
      </c>
      <c r="D55" s="3">
        <v>16.43</v>
      </c>
      <c r="E55" s="3">
        <v>16.645</v>
      </c>
      <c r="F55" s="2">
        <v>2.3E-3</v>
      </c>
      <c r="G55" s="3">
        <v>16.594999999999999</v>
      </c>
      <c r="H55" s="6">
        <f t="shared" si="0"/>
        <v>3.8168499999999994E-2</v>
      </c>
      <c r="I55" s="13">
        <f t="shared" si="1"/>
        <v>1.9084249999999998</v>
      </c>
    </row>
    <row r="56" spans="1:9" x14ac:dyDescent="0.25">
      <c r="A56" s="1">
        <v>42744</v>
      </c>
      <c r="B56" s="3">
        <v>18.16</v>
      </c>
      <c r="C56" t="s">
        <v>57</v>
      </c>
      <c r="D56" s="3">
        <v>16.655000000000001</v>
      </c>
      <c r="E56" s="3">
        <v>16.606999999999999</v>
      </c>
      <c r="F56" s="2">
        <v>-4.99E-2</v>
      </c>
      <c r="G56" s="3">
        <v>17.565000000000001</v>
      </c>
      <c r="H56" s="6">
        <f t="shared" si="0"/>
        <v>-0.87649350000000004</v>
      </c>
      <c r="I56" s="13">
        <f t="shared" si="1"/>
        <v>-43.824674999999999</v>
      </c>
    </row>
    <row r="57" spans="1:9" x14ac:dyDescent="0.25">
      <c r="A57" s="1">
        <v>42743</v>
      </c>
      <c r="B57" s="3">
        <v>17.600000000000001</v>
      </c>
      <c r="C57" t="s">
        <v>58</v>
      </c>
      <c r="D57" s="3">
        <v>16.09</v>
      </c>
      <c r="E57" s="3">
        <v>17.48</v>
      </c>
      <c r="F57" s="2">
        <v>4.36E-2</v>
      </c>
      <c r="G57" s="3">
        <v>16.635000000000002</v>
      </c>
      <c r="H57" s="6">
        <f t="shared" si="0"/>
        <v>0.7252860000000001</v>
      </c>
      <c r="I57" s="13">
        <f t="shared" si="1"/>
        <v>36.264300000000006</v>
      </c>
    </row>
    <row r="58" spans="1:9" x14ac:dyDescent="0.25">
      <c r="A58" s="1">
        <v>42742</v>
      </c>
      <c r="B58" s="3">
        <v>16.824999999999999</v>
      </c>
      <c r="C58" t="s">
        <v>59</v>
      </c>
      <c r="D58" s="3">
        <v>15.15</v>
      </c>
      <c r="E58" s="3">
        <v>16.75</v>
      </c>
      <c r="F58" s="2">
        <v>1.0999999999999999E-2</v>
      </c>
      <c r="G58" s="3">
        <v>16.579999999999998</v>
      </c>
      <c r="H58" s="6">
        <f t="shared" si="0"/>
        <v>0.18237999999999996</v>
      </c>
      <c r="I58" s="13">
        <f t="shared" si="1"/>
        <v>9.118999999999998</v>
      </c>
    </row>
    <row r="59" spans="1:9" x14ac:dyDescent="0.25">
      <c r="A59" s="1">
        <v>42741</v>
      </c>
      <c r="B59" s="3">
        <v>17.695</v>
      </c>
      <c r="C59" t="s">
        <v>60</v>
      </c>
      <c r="D59" s="3">
        <v>16.329999999999998</v>
      </c>
      <c r="E59" s="3">
        <v>16.568000000000001</v>
      </c>
      <c r="F59" s="2">
        <v>-4.6100000000000002E-2</v>
      </c>
      <c r="G59" s="3">
        <v>17.3</v>
      </c>
      <c r="H59" s="6">
        <f t="shared" si="0"/>
        <v>-0.79753000000000007</v>
      </c>
      <c r="I59" s="13">
        <f t="shared" si="1"/>
        <v>-39.876500000000007</v>
      </c>
    </row>
    <row r="60" spans="1:9" x14ac:dyDescent="0.25">
      <c r="A60" s="1">
        <v>42740</v>
      </c>
      <c r="B60" s="3">
        <v>17.399999999999999</v>
      </c>
      <c r="C60" t="s">
        <v>61</v>
      </c>
      <c r="D60" s="3">
        <v>16.03</v>
      </c>
      <c r="E60" s="3">
        <v>17.367999999999999</v>
      </c>
      <c r="F60" s="2">
        <v>1.03E-2</v>
      </c>
      <c r="G60" s="3">
        <v>17.184999999999999</v>
      </c>
      <c r="H60" s="6">
        <f t="shared" si="0"/>
        <v>0.17700549999999998</v>
      </c>
      <c r="I60" s="13">
        <f t="shared" si="1"/>
        <v>8.8502749999999999</v>
      </c>
    </row>
    <row r="61" spans="1:9" x14ac:dyDescent="0.25">
      <c r="A61" s="1">
        <v>42739</v>
      </c>
      <c r="B61" s="3">
        <v>18.5</v>
      </c>
      <c r="C61" t="s">
        <v>62</v>
      </c>
      <c r="D61" s="3">
        <v>17.13</v>
      </c>
      <c r="E61" s="3">
        <v>17.190999999999999</v>
      </c>
      <c r="F61" s="2">
        <v>-5.7299999999999997E-2</v>
      </c>
      <c r="G61" s="3">
        <v>18.22</v>
      </c>
      <c r="H61" s="6">
        <f t="shared" si="0"/>
        <v>-1.0440059999999998</v>
      </c>
      <c r="I61" s="13">
        <f t="shared" si="1"/>
        <v>-52.200299999999991</v>
      </c>
    </row>
    <row r="62" spans="1:9" x14ac:dyDescent="0.25">
      <c r="A62" s="1">
        <v>42738</v>
      </c>
      <c r="B62" s="3">
        <v>18.454999999999998</v>
      </c>
      <c r="C62" t="s">
        <v>63</v>
      </c>
      <c r="D62" s="3">
        <v>16.82</v>
      </c>
      <c r="E62" s="3">
        <v>18.234999999999999</v>
      </c>
      <c r="F62" s="2">
        <v>-0.01</v>
      </c>
      <c r="G62" s="3">
        <v>18.295000000000002</v>
      </c>
      <c r="H62" s="6">
        <f t="shared" si="0"/>
        <v>-0.18295000000000003</v>
      </c>
      <c r="I62" s="13">
        <f t="shared" si="1"/>
        <v>-9.1475000000000009</v>
      </c>
    </row>
    <row r="63" spans="1:9" x14ac:dyDescent="0.25">
      <c r="A63" s="1">
        <v>42737</v>
      </c>
      <c r="B63" s="3">
        <v>18.475000000000001</v>
      </c>
      <c r="C63" t="s">
        <v>64</v>
      </c>
      <c r="D63" s="3">
        <v>17.405000000000001</v>
      </c>
      <c r="E63" s="3">
        <v>18.420000000000002</v>
      </c>
      <c r="F63" s="2">
        <v>5.1900000000000002E-2</v>
      </c>
      <c r="G63" s="3">
        <v>17.45</v>
      </c>
      <c r="H63" s="6">
        <f t="shared" si="0"/>
        <v>0.90565499999999999</v>
      </c>
      <c r="I63" s="13">
        <f t="shared" si="1"/>
        <v>45.28275</v>
      </c>
    </row>
    <row r="64" spans="1:9" x14ac:dyDescent="0.25">
      <c r="A64" s="1">
        <v>42736</v>
      </c>
      <c r="B64" s="3">
        <v>17.559999999999999</v>
      </c>
      <c r="C64" t="s">
        <v>65</v>
      </c>
      <c r="D64" s="3">
        <v>16.03</v>
      </c>
      <c r="E64" s="3">
        <v>17.512</v>
      </c>
      <c r="F64" s="2">
        <v>9.8900000000000002E-2</v>
      </c>
      <c r="G64" s="3">
        <v>16.04</v>
      </c>
      <c r="H64" s="6">
        <f t="shared" si="0"/>
        <v>1.5863559999999999</v>
      </c>
      <c r="I64" s="13">
        <f t="shared" si="1"/>
        <v>79.317799999999991</v>
      </c>
    </row>
    <row r="65" spans="1:9" x14ac:dyDescent="0.25">
      <c r="A65" s="1">
        <v>42381</v>
      </c>
      <c r="B65" s="3">
        <v>17.190000000000001</v>
      </c>
      <c r="C65" t="s">
        <v>66</v>
      </c>
      <c r="D65" s="3">
        <v>15.7</v>
      </c>
      <c r="E65" s="3">
        <v>15.936</v>
      </c>
      <c r="F65" s="2">
        <v>-2.86E-2</v>
      </c>
      <c r="G65" s="3">
        <v>16.495000000000001</v>
      </c>
      <c r="H65" s="6">
        <f t="shared" si="0"/>
        <v>-0.47175700000000004</v>
      </c>
      <c r="I65" s="13">
        <f t="shared" si="1"/>
        <v>-23.587850000000003</v>
      </c>
    </row>
    <row r="66" spans="1:9" x14ac:dyDescent="0.25">
      <c r="A66" s="1">
        <v>42380</v>
      </c>
      <c r="B66" s="3">
        <v>18.8</v>
      </c>
      <c r="C66" t="s">
        <v>67</v>
      </c>
      <c r="D66" s="3">
        <v>16.254999999999999</v>
      </c>
      <c r="E66" s="3">
        <v>16.405999999999999</v>
      </c>
      <c r="F66" s="2">
        <v>-7.6300000000000007E-2</v>
      </c>
      <c r="G66" s="3">
        <v>18</v>
      </c>
      <c r="H66" s="6">
        <f t="shared" si="0"/>
        <v>-1.3734000000000002</v>
      </c>
      <c r="I66" s="13">
        <f t="shared" si="1"/>
        <v>-68.670000000000016</v>
      </c>
    </row>
    <row r="67" spans="1:9" x14ac:dyDescent="0.25">
      <c r="A67" s="1">
        <v>42379</v>
      </c>
      <c r="B67" s="3">
        <v>18.87</v>
      </c>
      <c r="C67" t="s">
        <v>68</v>
      </c>
      <c r="D67" s="3">
        <v>17.195</v>
      </c>
      <c r="E67" s="3">
        <v>17.762</v>
      </c>
      <c r="F67" s="2">
        <v>-7.1900000000000006E-2</v>
      </c>
      <c r="G67" s="3">
        <v>18.87</v>
      </c>
      <c r="H67" s="6">
        <f t="shared" ref="H67:H121" si="2">G67*F67</f>
        <v>-1.3567530000000001</v>
      </c>
      <c r="I67" s="13">
        <f t="shared" ref="I67:I122" si="3">H67*50</f>
        <v>-67.837650000000011</v>
      </c>
    </row>
    <row r="68" spans="1:9" x14ac:dyDescent="0.25">
      <c r="A68" s="1">
        <v>42378</v>
      </c>
      <c r="B68" s="3">
        <v>20.100000000000001</v>
      </c>
      <c r="C68" t="s">
        <v>69</v>
      </c>
      <c r="D68" s="3">
        <v>18.585000000000001</v>
      </c>
      <c r="E68" s="3">
        <v>19.138999999999999</v>
      </c>
      <c r="F68" s="2">
        <v>2.7799999999999998E-2</v>
      </c>
      <c r="G68" s="3">
        <v>18.7</v>
      </c>
      <c r="H68" s="6">
        <f t="shared" si="2"/>
        <v>0.51985999999999999</v>
      </c>
      <c r="I68" s="13">
        <f t="shared" si="3"/>
        <v>25.992999999999999</v>
      </c>
    </row>
    <row r="69" spans="1:9" x14ac:dyDescent="0.25">
      <c r="A69" s="1">
        <v>42377</v>
      </c>
      <c r="B69" s="3">
        <v>20.75</v>
      </c>
      <c r="C69" t="s">
        <v>70</v>
      </c>
      <c r="D69" s="3">
        <v>18.504999999999999</v>
      </c>
      <c r="E69" s="3">
        <v>18.622</v>
      </c>
      <c r="F69" s="2">
        <v>-8.3199999999999996E-2</v>
      </c>
      <c r="G69" s="3">
        <v>20.51</v>
      </c>
      <c r="H69" s="6">
        <f t="shared" si="2"/>
        <v>-1.7064319999999999</v>
      </c>
      <c r="I69" s="13">
        <f t="shared" si="3"/>
        <v>-85.321600000000004</v>
      </c>
    </row>
    <row r="70" spans="1:9" x14ac:dyDescent="0.25">
      <c r="A70" s="1">
        <v>42376</v>
      </c>
      <c r="B70" s="3">
        <v>21.094999999999999</v>
      </c>
      <c r="C70" t="s">
        <v>71</v>
      </c>
      <c r="D70" s="3">
        <v>18.774999999999999</v>
      </c>
      <c r="E70" s="3">
        <v>20.312000000000001</v>
      </c>
      <c r="F70" s="2">
        <v>9.3100000000000002E-2</v>
      </c>
      <c r="G70" s="3">
        <v>18.79</v>
      </c>
      <c r="H70" s="6">
        <f t="shared" si="2"/>
        <v>1.749349</v>
      </c>
      <c r="I70" s="13">
        <f t="shared" si="3"/>
        <v>87.467449999999999</v>
      </c>
    </row>
    <row r="71" spans="1:9" x14ac:dyDescent="0.25">
      <c r="A71" s="1">
        <v>42375</v>
      </c>
      <c r="B71" s="3">
        <v>18.855</v>
      </c>
      <c r="C71" t="s">
        <v>72</v>
      </c>
      <c r="D71" s="3">
        <v>15.92</v>
      </c>
      <c r="E71" s="3">
        <v>18.582000000000001</v>
      </c>
      <c r="F71" s="2">
        <v>0.16339999999999999</v>
      </c>
      <c r="G71" s="3">
        <v>16</v>
      </c>
      <c r="H71" s="6">
        <f t="shared" si="2"/>
        <v>2.6143999999999998</v>
      </c>
      <c r="I71" s="13">
        <f t="shared" si="3"/>
        <v>130.72</v>
      </c>
    </row>
    <row r="72" spans="1:9" x14ac:dyDescent="0.25">
      <c r="A72" s="1">
        <v>42374</v>
      </c>
      <c r="B72" s="3">
        <v>18.03</v>
      </c>
      <c r="C72" t="s">
        <v>73</v>
      </c>
      <c r="D72" s="3">
        <v>15.96</v>
      </c>
      <c r="E72" s="3">
        <v>15.972</v>
      </c>
      <c r="F72" s="2">
        <v>-0.1021</v>
      </c>
      <c r="G72" s="3">
        <v>17.850000000000001</v>
      </c>
      <c r="H72" s="6">
        <f t="shared" si="2"/>
        <v>-1.8224850000000001</v>
      </c>
      <c r="I72" s="13">
        <f t="shared" si="3"/>
        <v>-91.124250000000004</v>
      </c>
    </row>
    <row r="73" spans="1:9" x14ac:dyDescent="0.25">
      <c r="A73" s="1">
        <v>42373</v>
      </c>
      <c r="B73" s="3">
        <v>17.989999999999998</v>
      </c>
      <c r="C73" t="s">
        <v>74</v>
      </c>
      <c r="D73" s="3">
        <v>15.015000000000001</v>
      </c>
      <c r="E73" s="3">
        <v>17.789000000000001</v>
      </c>
      <c r="F73" s="2">
        <v>0.15060000000000001</v>
      </c>
      <c r="G73" s="3">
        <v>15.02</v>
      </c>
      <c r="H73" s="6">
        <f t="shared" si="2"/>
        <v>2.2620119999999999</v>
      </c>
      <c r="I73" s="13">
        <f t="shared" si="3"/>
        <v>113.1006</v>
      </c>
    </row>
    <row r="74" spans="1:9" x14ac:dyDescent="0.25">
      <c r="A74" s="1">
        <v>42372</v>
      </c>
      <c r="B74" s="3">
        <v>16.149999999999999</v>
      </c>
      <c r="C74" t="s">
        <v>75</v>
      </c>
      <c r="D74" s="3">
        <v>14.725</v>
      </c>
      <c r="E74" s="3">
        <v>15.46</v>
      </c>
      <c r="F74" s="2">
        <v>3.7900000000000003E-2</v>
      </c>
      <c r="G74" s="3">
        <v>14.925000000000001</v>
      </c>
      <c r="H74" s="6">
        <f t="shared" si="2"/>
        <v>0.56565750000000004</v>
      </c>
      <c r="I74" s="13">
        <f t="shared" si="3"/>
        <v>28.282875000000001</v>
      </c>
    </row>
    <row r="75" spans="1:9" x14ac:dyDescent="0.25">
      <c r="A75" s="1">
        <v>42371</v>
      </c>
      <c r="B75" s="3">
        <v>15.785</v>
      </c>
      <c r="C75" t="s">
        <v>76</v>
      </c>
      <c r="D75" s="3">
        <v>14.234999999999999</v>
      </c>
      <c r="E75" s="3">
        <v>14.896000000000001</v>
      </c>
      <c r="F75" s="2">
        <v>4.6899999999999997E-2</v>
      </c>
      <c r="G75" s="3">
        <v>14.244999999999999</v>
      </c>
      <c r="H75" s="6">
        <f t="shared" si="2"/>
        <v>0.66809049999999992</v>
      </c>
      <c r="I75" s="13">
        <f t="shared" si="3"/>
        <v>33.404524999999992</v>
      </c>
    </row>
    <row r="76" spans="1:9" x14ac:dyDescent="0.25">
      <c r="A76" s="1">
        <v>42370</v>
      </c>
      <c r="B76" s="3">
        <v>14.385</v>
      </c>
      <c r="C76" t="s">
        <v>77</v>
      </c>
      <c r="D76" s="3">
        <v>13.71</v>
      </c>
      <c r="E76" s="3">
        <v>14.228999999999999</v>
      </c>
      <c r="F76" s="2">
        <v>3.3000000000000002E-2</v>
      </c>
      <c r="G76" s="3">
        <v>14.1</v>
      </c>
      <c r="H76" s="6">
        <f t="shared" si="2"/>
        <v>0.46529999999999999</v>
      </c>
      <c r="I76" s="13">
        <f t="shared" si="3"/>
        <v>23.265000000000001</v>
      </c>
    </row>
    <row r="77" spans="1:9" x14ac:dyDescent="0.25">
      <c r="A77" s="1">
        <v>42016</v>
      </c>
      <c r="B77" s="3">
        <v>14.605</v>
      </c>
      <c r="C77" t="s">
        <v>78</v>
      </c>
      <c r="D77" s="3">
        <v>13.635</v>
      </c>
      <c r="E77" s="3">
        <v>13.775</v>
      </c>
      <c r="F77" s="2">
        <v>-1.9599999999999999E-2</v>
      </c>
      <c r="G77" s="3">
        <v>14.04</v>
      </c>
      <c r="H77" s="6">
        <f t="shared" si="2"/>
        <v>-0.27518399999999998</v>
      </c>
      <c r="I77" s="13">
        <f t="shared" si="3"/>
        <v>-13.7592</v>
      </c>
    </row>
    <row r="78" spans="1:9" x14ac:dyDescent="0.25">
      <c r="A78" s="1">
        <v>42015</v>
      </c>
      <c r="B78" s="3">
        <v>15.385</v>
      </c>
      <c r="C78" t="s">
        <v>79</v>
      </c>
      <c r="D78" s="3">
        <v>13.904999999999999</v>
      </c>
      <c r="E78" s="3">
        <v>14.05</v>
      </c>
      <c r="F78" s="2">
        <v>-9.74E-2</v>
      </c>
      <c r="G78" s="3">
        <v>15.385</v>
      </c>
      <c r="H78" s="6">
        <f t="shared" si="2"/>
        <v>-1.498499</v>
      </c>
      <c r="I78" s="13">
        <f t="shared" si="3"/>
        <v>-74.924949999999995</v>
      </c>
    </row>
    <row r="79" spans="1:9" x14ac:dyDescent="0.25">
      <c r="A79" s="1">
        <v>42014</v>
      </c>
      <c r="B79" s="3">
        <v>16.25</v>
      </c>
      <c r="C79" t="s">
        <v>80</v>
      </c>
      <c r="D79" s="3">
        <v>14.41</v>
      </c>
      <c r="E79" s="3">
        <v>15.566000000000001</v>
      </c>
      <c r="F79" s="2">
        <v>7.2599999999999998E-2</v>
      </c>
      <c r="G79" s="3">
        <v>14.515000000000001</v>
      </c>
      <c r="H79" s="6">
        <f t="shared" si="2"/>
        <v>1.0537890000000001</v>
      </c>
      <c r="I79" s="13">
        <f t="shared" si="3"/>
        <v>52.689450000000008</v>
      </c>
    </row>
    <row r="80" spans="1:9" x14ac:dyDescent="0.25">
      <c r="A80" s="1">
        <v>42013</v>
      </c>
      <c r="B80" s="3">
        <v>15.265000000000001</v>
      </c>
      <c r="C80" t="s">
        <v>81</v>
      </c>
      <c r="D80" s="3">
        <v>14.265000000000001</v>
      </c>
      <c r="E80" s="3">
        <v>14.513</v>
      </c>
      <c r="F80" s="2">
        <v>-4.4000000000000003E-3</v>
      </c>
      <c r="G80" s="3">
        <v>14.62</v>
      </c>
      <c r="H80" s="6">
        <f t="shared" si="2"/>
        <v>-6.4327999999999996E-2</v>
      </c>
      <c r="I80" s="13">
        <f t="shared" si="3"/>
        <v>-3.2163999999999997</v>
      </c>
    </row>
    <row r="81" spans="1:9" x14ac:dyDescent="0.25">
      <c r="A81" s="1">
        <v>42012</v>
      </c>
      <c r="B81" s="3">
        <v>15.51</v>
      </c>
      <c r="C81" t="s">
        <v>82</v>
      </c>
      <c r="D81" s="3">
        <v>14.045</v>
      </c>
      <c r="E81" s="3">
        <v>14.577</v>
      </c>
      <c r="F81" s="2">
        <v>-1.15E-2</v>
      </c>
      <c r="G81" s="3">
        <v>14.73</v>
      </c>
      <c r="H81" s="6">
        <f t="shared" si="2"/>
        <v>-0.16939499999999999</v>
      </c>
      <c r="I81" s="13">
        <f t="shared" si="3"/>
        <v>-8.4697499999999994</v>
      </c>
    </row>
    <row r="82" spans="1:9" x14ac:dyDescent="0.25">
      <c r="A82" s="1">
        <v>42011</v>
      </c>
      <c r="B82" s="3">
        <v>15.695</v>
      </c>
      <c r="C82" t="s">
        <v>83</v>
      </c>
      <c r="D82" s="3">
        <v>14.33</v>
      </c>
      <c r="E82" s="3">
        <v>14.746</v>
      </c>
      <c r="F82" s="2">
        <v>-5.1799999999999999E-2</v>
      </c>
      <c r="G82" s="3">
        <v>15.635</v>
      </c>
      <c r="H82" s="6">
        <f t="shared" si="2"/>
        <v>-0.80989299999999997</v>
      </c>
      <c r="I82" s="13">
        <f t="shared" si="3"/>
        <v>-40.49465</v>
      </c>
    </row>
    <row r="83" spans="1:9" x14ac:dyDescent="0.25">
      <c r="A83" s="1">
        <v>42010</v>
      </c>
      <c r="B83" s="3">
        <v>17.100000000000001</v>
      </c>
      <c r="C83" t="s">
        <v>84</v>
      </c>
      <c r="D83" s="3">
        <v>15.414999999999999</v>
      </c>
      <c r="E83" s="3">
        <v>15.551</v>
      </c>
      <c r="F83" s="2">
        <v>-6.7900000000000002E-2</v>
      </c>
      <c r="G83" s="3">
        <v>16.635000000000002</v>
      </c>
      <c r="H83" s="6">
        <f t="shared" si="2"/>
        <v>-1.1295165</v>
      </c>
      <c r="I83" s="13">
        <f t="shared" si="3"/>
        <v>-56.475825</v>
      </c>
    </row>
    <row r="84" spans="1:9" x14ac:dyDescent="0.25">
      <c r="A84" s="1">
        <v>42009</v>
      </c>
      <c r="B84" s="3">
        <v>17.71</v>
      </c>
      <c r="C84" t="s">
        <v>85</v>
      </c>
      <c r="D84" s="3">
        <v>15.904999999999999</v>
      </c>
      <c r="E84" s="3">
        <v>16.684000000000001</v>
      </c>
      <c r="F84" s="2">
        <v>3.4700000000000002E-2</v>
      </c>
      <c r="G84" s="3">
        <v>16.09</v>
      </c>
      <c r="H84" s="6">
        <f t="shared" si="2"/>
        <v>0.55832300000000001</v>
      </c>
      <c r="I84" s="13">
        <f t="shared" si="3"/>
        <v>27.916150000000002</v>
      </c>
    </row>
    <row r="85" spans="1:9" x14ac:dyDescent="0.25">
      <c r="A85" s="1">
        <v>42008</v>
      </c>
      <c r="B85" s="3">
        <v>17.079999999999998</v>
      </c>
      <c r="C85" t="s">
        <v>86</v>
      </c>
      <c r="D85" s="3">
        <v>15.815</v>
      </c>
      <c r="E85" s="3">
        <v>16.123999999999999</v>
      </c>
      <c r="F85" s="2">
        <v>-2.76E-2</v>
      </c>
      <c r="G85" s="3">
        <v>16.62</v>
      </c>
      <c r="H85" s="6">
        <f t="shared" si="2"/>
        <v>-0.45871200000000001</v>
      </c>
      <c r="I85" s="13">
        <f t="shared" si="3"/>
        <v>-22.935600000000001</v>
      </c>
    </row>
    <row r="86" spans="1:9" x14ac:dyDescent="0.25">
      <c r="A86" s="1">
        <v>42007</v>
      </c>
      <c r="B86" s="3">
        <v>17.324999999999999</v>
      </c>
      <c r="C86" t="s">
        <v>87</v>
      </c>
      <c r="D86" s="3">
        <v>15.27</v>
      </c>
      <c r="E86" s="3">
        <v>16.581</v>
      </c>
      <c r="F86" s="2">
        <v>4.1000000000000003E-3</v>
      </c>
      <c r="G86" s="3">
        <v>16.585000000000001</v>
      </c>
      <c r="H86" s="6">
        <f t="shared" si="2"/>
        <v>6.7998500000000003E-2</v>
      </c>
      <c r="I86" s="13">
        <f t="shared" si="3"/>
        <v>3.3999250000000001</v>
      </c>
    </row>
    <row r="87" spans="1:9" x14ac:dyDescent="0.25">
      <c r="A87" s="1">
        <v>42006</v>
      </c>
      <c r="B87" s="3">
        <v>17.600000000000001</v>
      </c>
      <c r="C87" t="s">
        <v>88</v>
      </c>
      <c r="D87" s="3">
        <v>16.295000000000002</v>
      </c>
      <c r="E87" s="3">
        <v>16.513000000000002</v>
      </c>
      <c r="F87" s="2">
        <v>-3.95E-2</v>
      </c>
      <c r="G87" s="3">
        <v>17.32</v>
      </c>
      <c r="H87" s="6">
        <f t="shared" si="2"/>
        <v>-0.68413999999999997</v>
      </c>
      <c r="I87" s="13">
        <f t="shared" si="3"/>
        <v>-34.207000000000001</v>
      </c>
    </row>
    <row r="88" spans="1:9" x14ac:dyDescent="0.25">
      <c r="A88" s="1">
        <v>42005</v>
      </c>
      <c r="B88" s="3">
        <v>18.355</v>
      </c>
      <c r="C88" t="s">
        <v>89</v>
      </c>
      <c r="D88" s="3">
        <v>15.535</v>
      </c>
      <c r="E88" s="3">
        <v>17.192</v>
      </c>
      <c r="F88" s="2">
        <v>0.1045</v>
      </c>
      <c r="G88" s="3">
        <v>15.79</v>
      </c>
      <c r="H88" s="6">
        <f t="shared" si="2"/>
        <v>1.6500549999999998</v>
      </c>
      <c r="I88" s="13">
        <f t="shared" si="3"/>
        <v>82.502749999999992</v>
      </c>
    </row>
    <row r="89" spans="1:9" x14ac:dyDescent="0.25">
      <c r="A89" s="1">
        <v>41651</v>
      </c>
      <c r="B89" s="3">
        <v>17.18</v>
      </c>
      <c r="C89" t="s">
        <v>90</v>
      </c>
      <c r="D89" s="3">
        <v>14.1</v>
      </c>
      <c r="E89" s="3">
        <v>15.565</v>
      </c>
      <c r="F89" s="2">
        <v>4.8999999999999998E-3</v>
      </c>
      <c r="G89" s="3">
        <v>15.39</v>
      </c>
      <c r="H89" s="6">
        <f t="shared" si="2"/>
        <v>7.5411000000000006E-2</v>
      </c>
      <c r="I89" s="13">
        <f t="shared" si="3"/>
        <v>3.7705500000000001</v>
      </c>
    </row>
    <row r="90" spans="1:9" x14ac:dyDescent="0.25">
      <c r="A90" s="1">
        <v>41650</v>
      </c>
      <c r="B90" s="3">
        <v>16.649999999999999</v>
      </c>
      <c r="C90" t="s">
        <v>91</v>
      </c>
      <c r="D90" s="3">
        <v>15.045</v>
      </c>
      <c r="E90" s="3">
        <v>15.489000000000001</v>
      </c>
      <c r="F90" s="2">
        <v>-3.6600000000000001E-2</v>
      </c>
      <c r="G90" s="3">
        <v>16.035</v>
      </c>
      <c r="H90" s="6">
        <f t="shared" si="2"/>
        <v>-0.58688099999999999</v>
      </c>
      <c r="I90" s="13">
        <f t="shared" si="3"/>
        <v>-29.344049999999999</v>
      </c>
    </row>
    <row r="91" spans="1:9" x14ac:dyDescent="0.25">
      <c r="A91" s="1">
        <v>41649</v>
      </c>
      <c r="B91" s="3">
        <v>17.7</v>
      </c>
      <c r="C91" t="s">
        <v>92</v>
      </c>
      <c r="D91" s="3">
        <v>15.86</v>
      </c>
      <c r="E91" s="3">
        <v>16.077000000000002</v>
      </c>
      <c r="F91" s="2">
        <v>-5.4600000000000003E-2</v>
      </c>
      <c r="G91" s="3">
        <v>16.95</v>
      </c>
      <c r="H91" s="6">
        <f t="shared" si="2"/>
        <v>-0.92547000000000001</v>
      </c>
      <c r="I91" s="13">
        <f t="shared" si="3"/>
        <v>-46.273499999999999</v>
      </c>
    </row>
    <row r="92" spans="1:9" x14ac:dyDescent="0.25">
      <c r="A92" s="1">
        <v>41648</v>
      </c>
      <c r="B92" s="3">
        <v>19.47</v>
      </c>
      <c r="C92" t="s">
        <v>93</v>
      </c>
      <c r="D92" s="3">
        <v>16.87</v>
      </c>
      <c r="E92" s="3">
        <v>17.006</v>
      </c>
      <c r="F92" s="2">
        <v>-0.12330000000000001</v>
      </c>
      <c r="G92" s="3">
        <v>19.405000000000001</v>
      </c>
      <c r="H92" s="6">
        <f t="shared" si="2"/>
        <v>-2.3926365000000001</v>
      </c>
      <c r="I92" s="13">
        <f t="shared" si="3"/>
        <v>-119.63182500000001</v>
      </c>
    </row>
    <row r="93" spans="1:9" x14ac:dyDescent="0.25">
      <c r="A93" s="1">
        <v>41647</v>
      </c>
      <c r="B93" s="3">
        <v>20.36</v>
      </c>
      <c r="C93" t="s">
        <v>94</v>
      </c>
      <c r="D93" s="3">
        <v>19.285</v>
      </c>
      <c r="E93" s="3">
        <v>19.398</v>
      </c>
      <c r="F93" s="2">
        <v>-4.7899999999999998E-2</v>
      </c>
      <c r="G93" s="3">
        <v>20.295000000000002</v>
      </c>
      <c r="H93" s="6">
        <f t="shared" si="2"/>
        <v>-0.97213050000000001</v>
      </c>
      <c r="I93" s="13">
        <f t="shared" si="3"/>
        <v>-48.606524999999998</v>
      </c>
    </row>
    <row r="94" spans="1:9" x14ac:dyDescent="0.25">
      <c r="A94" s="1">
        <v>41646</v>
      </c>
      <c r="B94" s="3">
        <v>21.524999999999999</v>
      </c>
      <c r="C94" t="s">
        <v>95</v>
      </c>
      <c r="D94" s="3">
        <v>20.434999999999999</v>
      </c>
      <c r="E94" s="3">
        <v>20.373000000000001</v>
      </c>
      <c r="F94" s="2">
        <v>-3.0200000000000001E-2</v>
      </c>
      <c r="G94" s="3">
        <v>21.01</v>
      </c>
      <c r="H94" s="6">
        <f t="shared" si="2"/>
        <v>-0.63450200000000012</v>
      </c>
      <c r="I94" s="13">
        <f t="shared" si="3"/>
        <v>-31.725100000000005</v>
      </c>
    </row>
    <row r="95" spans="1:9" x14ac:dyDescent="0.25">
      <c r="A95" s="1">
        <v>41645</v>
      </c>
      <c r="B95" s="3">
        <v>21.204999999999998</v>
      </c>
      <c r="C95" t="s">
        <v>96</v>
      </c>
      <c r="D95" s="3">
        <v>18.675000000000001</v>
      </c>
      <c r="E95" s="3">
        <v>21.007000000000001</v>
      </c>
      <c r="F95" s="2">
        <v>0.12620000000000001</v>
      </c>
      <c r="G95" s="3">
        <v>18.75</v>
      </c>
      <c r="H95" s="6">
        <f t="shared" si="2"/>
        <v>2.36625</v>
      </c>
      <c r="I95" s="13">
        <f t="shared" si="3"/>
        <v>118.3125</v>
      </c>
    </row>
    <row r="96" spans="1:9" x14ac:dyDescent="0.25">
      <c r="A96" s="1">
        <v>41644</v>
      </c>
      <c r="B96" s="3">
        <v>19.914999999999999</v>
      </c>
      <c r="C96" t="s">
        <v>54</v>
      </c>
      <c r="D96" s="3">
        <v>18.605</v>
      </c>
      <c r="E96" s="3">
        <v>18.652999999999999</v>
      </c>
      <c r="F96" s="2">
        <v>-2.4400000000000002E-2</v>
      </c>
      <c r="G96" s="3">
        <v>19.170000000000002</v>
      </c>
      <c r="H96" s="6">
        <f t="shared" si="2"/>
        <v>-0.46774800000000005</v>
      </c>
      <c r="I96" s="13">
        <f t="shared" si="3"/>
        <v>-23.387400000000003</v>
      </c>
    </row>
    <row r="97" spans="1:9" x14ac:dyDescent="0.25">
      <c r="A97" s="1">
        <v>41643</v>
      </c>
      <c r="B97" s="3">
        <v>20.215</v>
      </c>
      <c r="C97" t="s">
        <v>97</v>
      </c>
      <c r="D97" s="3">
        <v>19.024999999999999</v>
      </c>
      <c r="E97" s="3">
        <v>19.119</v>
      </c>
      <c r="F97" s="2">
        <v>-3.1199999999999999E-2</v>
      </c>
      <c r="G97" s="3">
        <v>19.940000000000001</v>
      </c>
      <c r="H97" s="6">
        <f t="shared" si="2"/>
        <v>-0.62212800000000001</v>
      </c>
      <c r="I97" s="13">
        <f t="shared" si="3"/>
        <v>-31.106400000000001</v>
      </c>
    </row>
    <row r="98" spans="1:9" x14ac:dyDescent="0.25">
      <c r="A98" s="1">
        <v>41642</v>
      </c>
      <c r="B98" s="3">
        <v>21.71</v>
      </c>
      <c r="C98" t="s">
        <v>98</v>
      </c>
      <c r="D98" s="3">
        <v>19.63</v>
      </c>
      <c r="E98" s="3">
        <v>19.734000000000002</v>
      </c>
      <c r="F98" s="2">
        <v>-6.93E-2</v>
      </c>
      <c r="G98" s="3">
        <v>21.35</v>
      </c>
      <c r="H98" s="6">
        <f t="shared" si="2"/>
        <v>-1.4795550000000002</v>
      </c>
      <c r="I98" s="13">
        <f t="shared" si="3"/>
        <v>-73.977750000000015</v>
      </c>
    </row>
    <row r="99" spans="1:9" x14ac:dyDescent="0.25">
      <c r="A99" s="1">
        <v>41641</v>
      </c>
      <c r="B99" s="3">
        <v>21.895</v>
      </c>
      <c r="C99" t="s">
        <v>99</v>
      </c>
      <c r="D99" s="3">
        <v>19.09</v>
      </c>
      <c r="E99" s="3">
        <v>21.204000000000001</v>
      </c>
      <c r="F99" s="2">
        <v>0.1099</v>
      </c>
      <c r="G99" s="3">
        <v>19.13</v>
      </c>
      <c r="H99" s="6">
        <f t="shared" si="2"/>
        <v>2.1023869999999998</v>
      </c>
      <c r="I99" s="13">
        <f t="shared" si="3"/>
        <v>105.11934999999998</v>
      </c>
    </row>
    <row r="100" spans="1:9" x14ac:dyDescent="0.25">
      <c r="A100" s="1">
        <v>41640</v>
      </c>
      <c r="B100" s="3">
        <v>20.53</v>
      </c>
      <c r="C100" t="s">
        <v>100</v>
      </c>
      <c r="D100" s="3">
        <v>19.059999999999999</v>
      </c>
      <c r="E100" s="3">
        <v>19.105</v>
      </c>
      <c r="F100" s="2">
        <v>-1.21E-2</v>
      </c>
      <c r="G100" s="3">
        <v>20.309999999999999</v>
      </c>
      <c r="H100" s="6">
        <f t="shared" si="2"/>
        <v>-0.24575099999999997</v>
      </c>
      <c r="I100" s="13">
        <f t="shared" si="3"/>
        <v>-12.287549999999998</v>
      </c>
    </row>
    <row r="101" spans="1:9" x14ac:dyDescent="0.25">
      <c r="A101" s="1">
        <v>41286</v>
      </c>
      <c r="B101" s="3">
        <v>20.399999999999999</v>
      </c>
      <c r="C101" t="s">
        <v>101</v>
      </c>
      <c r="D101" s="3">
        <v>18.844999999999999</v>
      </c>
      <c r="E101" s="3">
        <v>19.338999999999999</v>
      </c>
      <c r="F101" s="2">
        <v>-3.2099999999999997E-2</v>
      </c>
      <c r="G101" s="3">
        <v>19.91</v>
      </c>
      <c r="H101" s="6">
        <f t="shared" si="2"/>
        <v>-0.63911099999999998</v>
      </c>
      <c r="I101" s="13">
        <f t="shared" si="3"/>
        <v>-31.955549999999999</v>
      </c>
    </row>
    <row r="102" spans="1:9" x14ac:dyDescent="0.25">
      <c r="A102" s="1">
        <v>41285</v>
      </c>
      <c r="B102" s="3">
        <v>21.88</v>
      </c>
      <c r="C102" t="s">
        <v>102</v>
      </c>
      <c r="D102" s="3">
        <v>19.585000000000001</v>
      </c>
      <c r="E102" s="3">
        <v>19.981000000000002</v>
      </c>
      <c r="F102" s="2">
        <v>-8.48E-2</v>
      </c>
      <c r="G102" s="3">
        <v>21.87</v>
      </c>
      <c r="H102" s="6">
        <f t="shared" si="2"/>
        <v>-1.854576</v>
      </c>
      <c r="I102" s="13">
        <f t="shared" si="3"/>
        <v>-92.728800000000007</v>
      </c>
    </row>
    <row r="103" spans="1:9" x14ac:dyDescent="0.25">
      <c r="A103" s="1">
        <v>41284</v>
      </c>
      <c r="B103" s="3">
        <v>23</v>
      </c>
      <c r="C103" t="s">
        <v>103</v>
      </c>
      <c r="D103" s="3">
        <v>20.675000000000001</v>
      </c>
      <c r="E103" s="3">
        <v>21.832000000000001</v>
      </c>
      <c r="F103" s="2">
        <v>8.0999999999999996E-3</v>
      </c>
      <c r="G103" s="3">
        <v>21.664999999999999</v>
      </c>
      <c r="H103" s="6">
        <f t="shared" si="2"/>
        <v>0.17548649999999999</v>
      </c>
      <c r="I103" s="13">
        <f t="shared" si="3"/>
        <v>8.7743249999999993</v>
      </c>
    </row>
    <row r="104" spans="1:9" x14ac:dyDescent="0.25">
      <c r="A104" s="1">
        <v>41283</v>
      </c>
      <c r="B104" s="3">
        <v>24.46</v>
      </c>
      <c r="C104" t="s">
        <v>104</v>
      </c>
      <c r="D104" s="3">
        <v>21.21</v>
      </c>
      <c r="E104" s="3">
        <v>21.655999999999999</v>
      </c>
      <c r="F104" s="2">
        <v>-7.6999999999999999E-2</v>
      </c>
      <c r="G104" s="3">
        <v>23.2</v>
      </c>
      <c r="H104" s="6">
        <f t="shared" si="2"/>
        <v>-1.7864</v>
      </c>
      <c r="I104" s="13">
        <f t="shared" si="3"/>
        <v>-89.32</v>
      </c>
    </row>
    <row r="105" spans="1:9" x14ac:dyDescent="0.25">
      <c r="A105" s="1">
        <v>41282</v>
      </c>
      <c r="B105" s="3">
        <v>24.984999999999999</v>
      </c>
      <c r="C105" t="s">
        <v>105</v>
      </c>
      <c r="D105" s="3">
        <v>19.46</v>
      </c>
      <c r="E105" s="3">
        <v>23.463000000000001</v>
      </c>
      <c r="F105" s="2">
        <v>0.1961</v>
      </c>
      <c r="G105" s="3">
        <v>19.61</v>
      </c>
      <c r="H105" s="6">
        <f t="shared" si="2"/>
        <v>3.8455209999999997</v>
      </c>
      <c r="I105" s="13">
        <f t="shared" si="3"/>
        <v>192.27605</v>
      </c>
    </row>
    <row r="106" spans="1:9" x14ac:dyDescent="0.25">
      <c r="A106" s="1">
        <v>41281</v>
      </c>
      <c r="B106" s="3">
        <v>20.52</v>
      </c>
      <c r="C106" t="s">
        <v>106</v>
      </c>
      <c r="D106" s="3">
        <v>18.684999999999999</v>
      </c>
      <c r="E106" s="3">
        <v>19.617000000000001</v>
      </c>
      <c r="F106" s="2">
        <v>8.5000000000000006E-3</v>
      </c>
      <c r="G106" s="3">
        <v>19.484999999999999</v>
      </c>
      <c r="H106" s="6">
        <f t="shared" si="2"/>
        <v>0.16562250000000001</v>
      </c>
      <c r="I106" s="13">
        <f t="shared" si="3"/>
        <v>8.2811249999999994</v>
      </c>
    </row>
    <row r="107" spans="1:9" x14ac:dyDescent="0.25">
      <c r="A107" s="1">
        <v>41280</v>
      </c>
      <c r="B107" s="3">
        <v>22.87</v>
      </c>
      <c r="C107" t="s">
        <v>107</v>
      </c>
      <c r="D107" s="3">
        <v>18.184999999999999</v>
      </c>
      <c r="E107" s="3">
        <v>19.451000000000001</v>
      </c>
      <c r="F107" s="2">
        <v>-0.1249</v>
      </c>
      <c r="G107" s="3">
        <v>22.335000000000001</v>
      </c>
      <c r="H107" s="6">
        <f t="shared" si="2"/>
        <v>-2.7896415000000001</v>
      </c>
      <c r="I107" s="13">
        <f t="shared" si="3"/>
        <v>-139.48207500000001</v>
      </c>
    </row>
    <row r="108" spans="1:9" x14ac:dyDescent="0.25">
      <c r="A108" s="1">
        <v>41279</v>
      </c>
      <c r="B108" s="3">
        <v>24.375</v>
      </c>
      <c r="C108" t="s">
        <v>108</v>
      </c>
      <c r="D108" s="3">
        <v>21.01</v>
      </c>
      <c r="E108" s="3">
        <v>22.228000000000002</v>
      </c>
      <c r="F108" s="2">
        <v>-7.9399999999999998E-2</v>
      </c>
      <c r="G108" s="3">
        <v>24.25</v>
      </c>
      <c r="H108" s="6">
        <f t="shared" si="2"/>
        <v>-1.9254499999999999</v>
      </c>
      <c r="I108" s="13">
        <f t="shared" si="3"/>
        <v>-96.272499999999994</v>
      </c>
    </row>
    <row r="109" spans="1:9" x14ac:dyDescent="0.25">
      <c r="A109" s="1">
        <v>41278</v>
      </c>
      <c r="B109" s="3">
        <v>27.975000000000001</v>
      </c>
      <c r="C109" t="s">
        <v>109</v>
      </c>
      <c r="D109" s="3">
        <v>22.6</v>
      </c>
      <c r="E109" s="3">
        <v>24.143999999999998</v>
      </c>
      <c r="F109" s="2">
        <v>-0.14660000000000001</v>
      </c>
      <c r="G109" s="3">
        <v>27.96</v>
      </c>
      <c r="H109" s="6">
        <f t="shared" si="2"/>
        <v>-4.0989360000000001</v>
      </c>
      <c r="I109" s="13">
        <f t="shared" si="3"/>
        <v>-204.9468</v>
      </c>
    </row>
    <row r="110" spans="1:9" x14ac:dyDescent="0.25">
      <c r="A110" s="1">
        <v>41277</v>
      </c>
      <c r="B110" s="3">
        <v>29.29</v>
      </c>
      <c r="C110" t="s">
        <v>110</v>
      </c>
      <c r="D110" s="3">
        <v>27.954999999999998</v>
      </c>
      <c r="E110" s="3">
        <v>28.292000000000002</v>
      </c>
      <c r="F110" s="2">
        <v>-3.5999999999999999E-3</v>
      </c>
      <c r="G110" s="3">
        <v>28.484999999999999</v>
      </c>
      <c r="H110" s="6">
        <f t="shared" si="2"/>
        <v>-0.102546</v>
      </c>
      <c r="I110" s="13">
        <f t="shared" si="3"/>
        <v>-5.1273</v>
      </c>
    </row>
    <row r="111" spans="1:9" x14ac:dyDescent="0.25">
      <c r="A111" s="1">
        <v>41276</v>
      </c>
      <c r="B111" s="3">
        <v>32.020000000000003</v>
      </c>
      <c r="C111" t="s">
        <v>111</v>
      </c>
      <c r="D111" s="3">
        <v>28.315000000000001</v>
      </c>
      <c r="E111" s="3">
        <v>28.395</v>
      </c>
      <c r="F111" s="2">
        <v>-9.3799999999999994E-2</v>
      </c>
      <c r="G111" s="3">
        <v>31.6</v>
      </c>
      <c r="H111" s="6">
        <f t="shared" si="2"/>
        <v>-2.96408</v>
      </c>
      <c r="I111" s="13">
        <f t="shared" si="3"/>
        <v>-148.20400000000001</v>
      </c>
    </row>
    <row r="112" spans="1:9" x14ac:dyDescent="0.25">
      <c r="A112" s="1">
        <v>41275</v>
      </c>
      <c r="B112" s="3">
        <v>32.314999999999998</v>
      </c>
      <c r="C112" t="s">
        <v>112</v>
      </c>
      <c r="D112" s="3">
        <v>29.21</v>
      </c>
      <c r="E112" s="3">
        <v>31.335000000000001</v>
      </c>
      <c r="F112" s="2">
        <v>3.85E-2</v>
      </c>
      <c r="G112" s="3">
        <v>30.63</v>
      </c>
      <c r="H112" s="6">
        <f t="shared" si="2"/>
        <v>1.1792549999999999</v>
      </c>
      <c r="I112" s="13">
        <f t="shared" si="3"/>
        <v>58.96275</v>
      </c>
    </row>
    <row r="113" spans="1:9" x14ac:dyDescent="0.25">
      <c r="A113" s="1">
        <v>40920</v>
      </c>
      <c r="B113" s="3">
        <v>33.85</v>
      </c>
      <c r="C113" t="s">
        <v>113</v>
      </c>
      <c r="D113" s="3">
        <v>29.62</v>
      </c>
      <c r="E113" s="3">
        <v>30.172999999999998</v>
      </c>
      <c r="F113" s="2">
        <v>-9.1300000000000006E-2</v>
      </c>
      <c r="G113" s="3">
        <v>33.5</v>
      </c>
      <c r="H113" s="6">
        <f t="shared" si="2"/>
        <v>-3.0585500000000003</v>
      </c>
      <c r="I113" s="13">
        <f t="shared" si="3"/>
        <v>-152.92750000000001</v>
      </c>
    </row>
    <row r="114" spans="1:9" x14ac:dyDescent="0.25">
      <c r="A114" s="1">
        <v>40919</v>
      </c>
      <c r="B114" s="3">
        <v>34.395000000000003</v>
      </c>
      <c r="C114" t="s">
        <v>114</v>
      </c>
      <c r="D114" s="3">
        <v>30.785</v>
      </c>
      <c r="E114" s="3">
        <v>33.204000000000001</v>
      </c>
      <c r="F114" s="2">
        <v>2.8400000000000002E-2</v>
      </c>
      <c r="G114" s="3">
        <v>32.47</v>
      </c>
      <c r="H114" s="6">
        <f t="shared" si="2"/>
        <v>0.92214799999999997</v>
      </c>
      <c r="I114" s="13">
        <f t="shared" si="3"/>
        <v>46.107399999999998</v>
      </c>
    </row>
    <row r="115" spans="1:9" x14ac:dyDescent="0.25">
      <c r="A115" s="1">
        <v>40918</v>
      </c>
      <c r="B115" s="3">
        <v>34.979999999999997</v>
      </c>
      <c r="C115" t="s">
        <v>115</v>
      </c>
      <c r="D115" s="3">
        <v>31.65</v>
      </c>
      <c r="E115" s="3">
        <v>32.287999999999997</v>
      </c>
      <c r="F115" s="2">
        <v>-6.4600000000000005E-2</v>
      </c>
      <c r="G115" s="3">
        <v>34.375</v>
      </c>
      <c r="H115" s="6">
        <f t="shared" si="2"/>
        <v>-2.2206250000000001</v>
      </c>
      <c r="I115" s="13">
        <f t="shared" si="3"/>
        <v>-111.03125</v>
      </c>
    </row>
    <row r="116" spans="1:9" x14ac:dyDescent="0.25">
      <c r="A116" s="1">
        <v>40917</v>
      </c>
      <c r="B116" s="3">
        <v>35.090000000000003</v>
      </c>
      <c r="C116" t="s">
        <v>116</v>
      </c>
      <c r="D116" s="3">
        <v>31.52</v>
      </c>
      <c r="E116" s="3">
        <v>34.517000000000003</v>
      </c>
      <c r="F116" s="2">
        <v>0.1003</v>
      </c>
      <c r="G116" s="3">
        <v>31.66</v>
      </c>
      <c r="H116" s="6">
        <f t="shared" si="2"/>
        <v>3.1754980000000002</v>
      </c>
      <c r="I116" s="13">
        <f t="shared" si="3"/>
        <v>158.7749</v>
      </c>
    </row>
    <row r="117" spans="1:9" x14ac:dyDescent="0.25">
      <c r="A117" s="1">
        <v>40916</v>
      </c>
      <c r="B117" s="3">
        <v>31.7</v>
      </c>
      <c r="C117" t="s">
        <v>117</v>
      </c>
      <c r="D117" s="3">
        <v>26.965</v>
      </c>
      <c r="E117" s="3">
        <v>31.37</v>
      </c>
      <c r="F117" s="2">
        <v>0.1246</v>
      </c>
      <c r="G117" s="3">
        <v>27.05</v>
      </c>
      <c r="H117" s="6">
        <f t="shared" si="2"/>
        <v>3.3704300000000003</v>
      </c>
      <c r="I117" s="13">
        <f t="shared" si="3"/>
        <v>168.5215</v>
      </c>
    </row>
    <row r="118" spans="1:9" x14ac:dyDescent="0.25">
      <c r="A118" s="1">
        <v>40915</v>
      </c>
      <c r="B118" s="3">
        <v>28.37</v>
      </c>
      <c r="C118" t="s">
        <v>118</v>
      </c>
      <c r="D118" s="3">
        <v>26.445</v>
      </c>
      <c r="E118" s="3">
        <v>27.895</v>
      </c>
      <c r="F118" s="2">
        <v>1.14E-2</v>
      </c>
      <c r="G118" s="3">
        <v>27.44</v>
      </c>
      <c r="H118" s="6">
        <f t="shared" si="2"/>
        <v>0.31281600000000004</v>
      </c>
      <c r="I118" s="13">
        <f t="shared" si="3"/>
        <v>15.640800000000002</v>
      </c>
    </row>
    <row r="119" spans="1:9" x14ac:dyDescent="0.25">
      <c r="A119" s="1">
        <v>40914</v>
      </c>
      <c r="B119" s="3">
        <v>29.245000000000001</v>
      </c>
      <c r="C119" t="s">
        <v>119</v>
      </c>
      <c r="D119" s="3">
        <v>26.07</v>
      </c>
      <c r="E119" s="3">
        <v>27.58</v>
      </c>
      <c r="F119" s="2">
        <v>-5.7999999999999996E-3</v>
      </c>
      <c r="G119" s="3">
        <v>27.72</v>
      </c>
      <c r="H119" s="6">
        <f t="shared" si="2"/>
        <v>-0.16077599999999997</v>
      </c>
      <c r="I119" s="13">
        <f t="shared" si="3"/>
        <v>-8.0387999999999984</v>
      </c>
    </row>
    <row r="120" spans="1:9" x14ac:dyDescent="0.25">
      <c r="A120" s="1">
        <v>40913</v>
      </c>
      <c r="B120" s="3">
        <v>31.28</v>
      </c>
      <c r="C120" t="s">
        <v>120</v>
      </c>
      <c r="D120" s="3">
        <v>26.895</v>
      </c>
      <c r="E120" s="3">
        <v>27.741</v>
      </c>
      <c r="F120" s="2">
        <v>-0.10390000000000001</v>
      </c>
      <c r="G120" s="3">
        <v>31.045000000000002</v>
      </c>
      <c r="H120" s="6">
        <f t="shared" si="2"/>
        <v>-3.2255755000000002</v>
      </c>
      <c r="I120" s="13">
        <f t="shared" si="3"/>
        <v>-161.278775</v>
      </c>
    </row>
    <row r="121" spans="1:9" x14ac:dyDescent="0.25">
      <c r="A121" s="1">
        <v>40912</v>
      </c>
      <c r="B121" s="3">
        <v>33.104999999999997</v>
      </c>
      <c r="C121" t="s">
        <v>121</v>
      </c>
      <c r="D121" s="3">
        <v>30.55</v>
      </c>
      <c r="E121" s="3">
        <v>30.959</v>
      </c>
      <c r="F121" s="2">
        <v>-4.65E-2</v>
      </c>
      <c r="G121" s="3">
        <v>33.104999999999997</v>
      </c>
      <c r="H121" s="6">
        <f t="shared" si="2"/>
        <v>-1.5393824999999999</v>
      </c>
      <c r="I121" s="13">
        <f t="shared" si="3"/>
        <v>-76.969124999999991</v>
      </c>
    </row>
    <row r="122" spans="1:9" x14ac:dyDescent="0.25">
      <c r="A122" t="s">
        <v>122</v>
      </c>
      <c r="B122" t="s">
        <v>123</v>
      </c>
      <c r="C122" t="s">
        <v>124</v>
      </c>
      <c r="D122" t="s">
        <v>125</v>
      </c>
      <c r="F122" s="2">
        <f>MAX(F2:F121)</f>
        <v>0.30790000000000001</v>
      </c>
      <c r="H122" s="3">
        <f>MAX(H2:H121)</f>
        <v>5.8424025000000004</v>
      </c>
      <c r="I122" s="3">
        <f t="shared" si="3"/>
        <v>292.12012500000003</v>
      </c>
    </row>
    <row r="123" spans="1:9" x14ac:dyDescent="0.25">
      <c r="F123" s="2">
        <f>MIN(F2:F121)</f>
        <v>-0.1779</v>
      </c>
      <c r="H123" s="3">
        <f>MIN(H2:H121)</f>
        <v>-5.1733319999999994</v>
      </c>
      <c r="I123" s="3">
        <f>MIN(I2:I121)</f>
        <v>-258.66659999999996</v>
      </c>
    </row>
    <row r="124" spans="1:9" x14ac:dyDescent="0.25">
      <c r="F124" s="2">
        <f>AVERAGE(F2:F121)</f>
        <v>9.1666666666666557E-4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98" workbookViewId="0">
      <selection activeCell="C122" sqref="C122"/>
    </sheetView>
  </sheetViews>
  <sheetFormatPr defaultRowHeight="15" x14ac:dyDescent="0.25"/>
  <cols>
    <col min="1" max="1" width="18.42578125" customWidth="1"/>
    <col min="2" max="2" width="16.42578125" customWidth="1"/>
  </cols>
  <sheetData>
    <row r="1" spans="1:2" x14ac:dyDescent="0.25">
      <c r="A1" s="11" t="s">
        <v>127</v>
      </c>
      <c r="B1" s="7" t="s">
        <v>128</v>
      </c>
    </row>
    <row r="2" spans="1:2" x14ac:dyDescent="0.25">
      <c r="A2" s="12">
        <v>3.6900000000000002E-2</v>
      </c>
      <c r="B2" s="8">
        <v>3.6400000000000002E-2</v>
      </c>
    </row>
    <row r="3" spans="1:2" x14ac:dyDescent="0.25">
      <c r="A3" s="12">
        <v>8.6199999999999999E-2</v>
      </c>
      <c r="B3" s="8">
        <v>-1.84E-2</v>
      </c>
    </row>
    <row r="4" spans="1:2" x14ac:dyDescent="0.25">
      <c r="A4" s="12">
        <v>-1.8200000000000001E-2</v>
      </c>
      <c r="B4" s="8">
        <v>2.93E-2</v>
      </c>
    </row>
    <row r="5" spans="1:2" x14ac:dyDescent="0.25">
      <c r="A5" s="12">
        <v>3.5999999999999999E-3</v>
      </c>
      <c r="B5" s="8">
        <v>-5.3E-3</v>
      </c>
    </row>
    <row r="6" spans="1:2" x14ac:dyDescent="0.25">
      <c r="A6" s="12">
        <v>-4.9399999999999999E-2</v>
      </c>
      <c r="B6" s="8">
        <v>1.5599999999999999E-2</v>
      </c>
    </row>
    <row r="7" spans="1:2" x14ac:dyDescent="0.25">
      <c r="A7" s="12">
        <v>8.6300000000000002E-2</v>
      </c>
      <c r="B7" s="8">
        <v>-3.3799999999999997E-2</v>
      </c>
    </row>
    <row r="8" spans="1:2" x14ac:dyDescent="0.25">
      <c r="A8" s="12">
        <v>-8.1600000000000006E-2</v>
      </c>
      <c r="B8" s="8">
        <v>5.0000000000000001E-4</v>
      </c>
    </row>
    <row r="9" spans="1:2" x14ac:dyDescent="0.25">
      <c r="A9" s="12">
        <v>-6.0299999999999999E-2</v>
      </c>
      <c r="B9" s="8">
        <v>2.3300000000000001E-2</v>
      </c>
    </row>
    <row r="10" spans="1:2" x14ac:dyDescent="0.25">
      <c r="A10" s="12">
        <v>-2.47E-2</v>
      </c>
      <c r="B10" s="8">
        <v>-6.9800000000000001E-2</v>
      </c>
    </row>
    <row r="11" spans="1:2" x14ac:dyDescent="0.25">
      <c r="A11" s="12">
        <v>-6.5000000000000002E-2</v>
      </c>
      <c r="B11" s="8">
        <v>7.6200000000000004E-2</v>
      </c>
    </row>
    <row r="12" spans="1:2" x14ac:dyDescent="0.25">
      <c r="A12" s="12">
        <v>8.1000000000000003E-2</v>
      </c>
      <c r="B12" s="8">
        <v>3.09E-2</v>
      </c>
    </row>
    <row r="13" spans="1:2" x14ac:dyDescent="0.25">
      <c r="A13" s="12">
        <v>5.6399999999999999E-2</v>
      </c>
      <c r="B13" s="8">
        <v>-1.06E-2</v>
      </c>
    </row>
    <row r="14" spans="1:2" x14ac:dyDescent="0.25">
      <c r="A14" s="12">
        <v>-7.22E-2</v>
      </c>
      <c r="B14" s="8">
        <v>-6.3799999999999996E-2</v>
      </c>
    </row>
    <row r="15" spans="1:2" x14ac:dyDescent="0.25">
      <c r="A15" s="12">
        <v>-1.9E-2</v>
      </c>
      <c r="B15" s="8">
        <v>-2.8500000000000001E-2</v>
      </c>
    </row>
    <row r="16" spans="1:2" x14ac:dyDescent="0.25">
      <c r="A16" s="12">
        <v>1.8100000000000002E-2</v>
      </c>
      <c r="B16" s="8">
        <v>6.5000000000000002E-2</v>
      </c>
    </row>
    <row r="17" spans="1:2" x14ac:dyDescent="0.25">
      <c r="A17" s="12">
        <v>0.16819999999999999</v>
      </c>
      <c r="B17" s="8">
        <v>-5.8200000000000002E-2</v>
      </c>
    </row>
    <row r="18" spans="1:2" x14ac:dyDescent="0.25">
      <c r="A18" s="12">
        <v>-5.1799999999999999E-2</v>
      </c>
      <c r="B18" s="8">
        <v>-7.4999999999999997E-3</v>
      </c>
    </row>
    <row r="19" spans="1:2" x14ac:dyDescent="0.25">
      <c r="A19" s="12">
        <v>7.4000000000000003E-3</v>
      </c>
      <c r="B19" s="8">
        <v>-4.3200000000000002E-2</v>
      </c>
    </row>
    <row r="20" spans="1:2" x14ac:dyDescent="0.25">
      <c r="A20" s="12">
        <v>-0.1779</v>
      </c>
      <c r="B20" s="8">
        <v>-8.6E-3</v>
      </c>
    </row>
    <row r="21" spans="1:2" x14ac:dyDescent="0.25">
      <c r="A21" s="12">
        <v>0.159</v>
      </c>
      <c r="B21" s="8">
        <v>0.1037</v>
      </c>
    </row>
    <row r="22" spans="1:2" x14ac:dyDescent="0.25">
      <c r="A22" s="12">
        <v>0.30790000000000001</v>
      </c>
      <c r="B22" s="8">
        <v>3.3599999999999998E-2</v>
      </c>
    </row>
    <row r="23" spans="1:2" x14ac:dyDescent="0.25">
      <c r="A23" s="12">
        <v>1.35E-2</v>
      </c>
      <c r="B23" s="8">
        <v>3.7100000000000001E-2</v>
      </c>
    </row>
    <row r="24" spans="1:2" x14ac:dyDescent="0.25">
      <c r="A24" s="12">
        <v>0.23039999999999999</v>
      </c>
      <c r="B24" s="8">
        <v>6.6299999999999998E-2</v>
      </c>
    </row>
    <row r="25" spans="1:2" x14ac:dyDescent="0.25">
      <c r="A25" s="12">
        <v>6.54E-2</v>
      </c>
      <c r="B25" s="8">
        <v>6.3E-3</v>
      </c>
    </row>
    <row r="26" spans="1:2" x14ac:dyDescent="0.25">
      <c r="A26" s="12">
        <v>-0.14749999999999999</v>
      </c>
      <c r="B26" s="8">
        <v>-1.8100000000000002E-2</v>
      </c>
    </row>
    <row r="27" spans="1:2" x14ac:dyDescent="0.25">
      <c r="A27" s="12">
        <v>-8.9899999999999994E-2</v>
      </c>
      <c r="B27" s="8">
        <v>3.73E-2</v>
      </c>
    </row>
    <row r="28" spans="1:2" x14ac:dyDescent="0.25">
      <c r="A28" s="12">
        <v>3.7000000000000002E-3</v>
      </c>
      <c r="B28" s="8">
        <v>3.7699999999999997E-2</v>
      </c>
    </row>
    <row r="29" spans="1:2" x14ac:dyDescent="0.25">
      <c r="A29" s="12">
        <v>4.41E-2</v>
      </c>
      <c r="B29" s="8">
        <v>-2.9700000000000001E-2</v>
      </c>
    </row>
    <row r="30" spans="1:2" x14ac:dyDescent="0.25">
      <c r="A30" s="12">
        <v>-5.74E-2</v>
      </c>
      <c r="B30" s="8">
        <v>2.8000000000000001E-2</v>
      </c>
    </row>
    <row r="31" spans="1:2" x14ac:dyDescent="0.25">
      <c r="A31" s="12">
        <v>6.3500000000000001E-2</v>
      </c>
      <c r="B31" s="8">
        <v>-3.1099999999999999E-2</v>
      </c>
    </row>
    <row r="32" spans="1:2" x14ac:dyDescent="0.25">
      <c r="A32" s="12">
        <v>-6.8500000000000005E-2</v>
      </c>
      <c r="B32" s="8">
        <v>6.0999999999999999E-2</v>
      </c>
    </row>
    <row r="33" spans="1:2" x14ac:dyDescent="0.25">
      <c r="A33" s="12">
        <v>0.107</v>
      </c>
      <c r="B33" s="8">
        <v>1.4E-2</v>
      </c>
    </row>
    <row r="34" spans="1:2" x14ac:dyDescent="0.25">
      <c r="A34" s="12">
        <v>6.9699999999999998E-2</v>
      </c>
      <c r="B34" s="8">
        <v>7.0300000000000001E-2</v>
      </c>
    </row>
    <row r="35" spans="1:2" x14ac:dyDescent="0.25">
      <c r="A35" s="12">
        <v>4.48E-2</v>
      </c>
      <c r="B35" s="8">
        <v>1.2800000000000001E-2</v>
      </c>
    </row>
    <row r="36" spans="1:2" x14ac:dyDescent="0.25">
      <c r="A36" s="12">
        <v>-3.15E-2</v>
      </c>
      <c r="B36" s="8">
        <v>-7.4000000000000003E-3</v>
      </c>
    </row>
    <row r="37" spans="1:2" x14ac:dyDescent="0.25">
      <c r="A37" s="12">
        <v>3.0099999999999998E-2</v>
      </c>
      <c r="B37" s="8">
        <v>-1.8100000000000002E-2</v>
      </c>
    </row>
    <row r="38" spans="1:2" x14ac:dyDescent="0.25">
      <c r="A38" s="12">
        <v>-1.5599999999999999E-2</v>
      </c>
      <c r="B38" s="8">
        <v>-6.3E-3</v>
      </c>
    </row>
    <row r="39" spans="1:2" x14ac:dyDescent="0.25">
      <c r="A39" s="12">
        <v>-3.0200000000000001E-2</v>
      </c>
      <c r="B39" s="8">
        <v>2.7400000000000001E-2</v>
      </c>
    </row>
    <row r="40" spans="1:2" x14ac:dyDescent="0.25">
      <c r="A40" s="12">
        <v>3.8199999999999998E-2</v>
      </c>
      <c r="B40" s="8">
        <v>4.2099999999999999E-2</v>
      </c>
    </row>
    <row r="41" spans="1:2" x14ac:dyDescent="0.25">
      <c r="A41" s="12">
        <v>9.5000000000000001E-2</v>
      </c>
      <c r="B41" s="8">
        <v>3.5000000000000001E-3</v>
      </c>
    </row>
    <row r="42" spans="1:2" x14ac:dyDescent="0.25">
      <c r="A42" s="12">
        <v>-9.4999999999999998E-3</v>
      </c>
      <c r="B42" s="8">
        <v>1.54E-2</v>
      </c>
    </row>
    <row r="43" spans="1:2" x14ac:dyDescent="0.25">
      <c r="A43" s="12">
        <v>-2.69E-2</v>
      </c>
      <c r="B43" s="8">
        <v>-7.0000000000000001E-3</v>
      </c>
    </row>
    <row r="44" spans="1:2" x14ac:dyDescent="0.25">
      <c r="A44" s="12">
        <v>1.2800000000000001E-2</v>
      </c>
      <c r="B44" s="8">
        <v>-2.4500000000000001E-2</v>
      </c>
    </row>
    <row r="45" spans="1:2" x14ac:dyDescent="0.25">
      <c r="A45" s="12">
        <v>-6.8500000000000005E-2</v>
      </c>
      <c r="B45" s="8">
        <v>-2.52E-2</v>
      </c>
    </row>
    <row r="46" spans="1:2" x14ac:dyDescent="0.25">
      <c r="A46" s="12">
        <v>-3.7499999999999999E-2</v>
      </c>
      <c r="B46" s="8">
        <v>-3.6799999999999999E-2</v>
      </c>
    </row>
    <row r="47" spans="1:2" x14ac:dyDescent="0.25">
      <c r="A47" s="12">
        <v>-1.8200000000000001E-2</v>
      </c>
      <c r="B47" s="8">
        <v>-1.7000000000000001E-2</v>
      </c>
    </row>
    <row r="48" spans="1:2" x14ac:dyDescent="0.25">
      <c r="A48" s="12">
        <v>5.4999999999999997E-3</v>
      </c>
      <c r="B48" s="8">
        <v>-4.7999999999999996E-3</v>
      </c>
    </row>
    <row r="49" spans="1:2" x14ac:dyDescent="0.25">
      <c r="A49" s="12">
        <v>5.4999999999999997E-3</v>
      </c>
      <c r="B49" s="8">
        <v>4.7999999999999996E-3</v>
      </c>
    </row>
    <row r="50" spans="1:2" x14ac:dyDescent="0.25">
      <c r="A50" s="12">
        <v>-6.1999999999999998E-3</v>
      </c>
      <c r="B50" s="8">
        <v>-1.4E-2</v>
      </c>
    </row>
    <row r="51" spans="1:2" x14ac:dyDescent="0.25">
      <c r="A51" s="12">
        <v>-5.1200000000000002E-2</v>
      </c>
      <c r="B51" s="8">
        <v>3.4099999999999998E-2</v>
      </c>
    </row>
    <row r="52" spans="1:2" x14ac:dyDescent="0.25">
      <c r="A52" s="12">
        <v>8.3999999999999995E-3</v>
      </c>
      <c r="B52" s="8">
        <v>2.5499999999999998E-2</v>
      </c>
    </row>
    <row r="53" spans="1:2" x14ac:dyDescent="0.25">
      <c r="A53" s="12">
        <v>4.1399999999999999E-2</v>
      </c>
      <c r="B53" s="8">
        <v>7.1000000000000004E-3</v>
      </c>
    </row>
    <row r="54" spans="1:2" x14ac:dyDescent="0.25">
      <c r="A54" s="12">
        <v>-1.5800000000000002E-2</v>
      </c>
      <c r="B54" s="8">
        <v>-7.3000000000000001E-3</v>
      </c>
    </row>
    <row r="55" spans="1:2" x14ac:dyDescent="0.25">
      <c r="A55" s="12">
        <v>2.3E-3</v>
      </c>
      <c r="B55" s="8">
        <v>-2.23E-2</v>
      </c>
    </row>
    <row r="56" spans="1:2" x14ac:dyDescent="0.25">
      <c r="A56" s="12">
        <v>-4.99E-2</v>
      </c>
      <c r="B56" s="8">
        <v>3.5700000000000003E-2</v>
      </c>
    </row>
    <row r="57" spans="1:2" x14ac:dyDescent="0.25">
      <c r="A57" s="12">
        <v>4.36E-2</v>
      </c>
      <c r="B57" s="8">
        <v>2.0299999999999999E-2</v>
      </c>
    </row>
    <row r="58" spans="1:2" x14ac:dyDescent="0.25">
      <c r="A58" s="12">
        <v>1.0999999999999999E-2</v>
      </c>
      <c r="B58" s="8">
        <v>-2.5600000000000001E-2</v>
      </c>
    </row>
    <row r="59" spans="1:2" x14ac:dyDescent="0.25">
      <c r="A59" s="12">
        <v>-4.6100000000000002E-2</v>
      </c>
      <c r="B59" s="8">
        <v>1E-3</v>
      </c>
    </row>
    <row r="60" spans="1:2" x14ac:dyDescent="0.25">
      <c r="A60" s="12">
        <v>1.03E-2</v>
      </c>
      <c r="B60" s="8">
        <v>1.2999999999999999E-2</v>
      </c>
    </row>
    <row r="61" spans="1:2" x14ac:dyDescent="0.25">
      <c r="A61" s="12">
        <v>-5.7299999999999997E-2</v>
      </c>
      <c r="B61" s="8">
        <v>-3.3999999999999998E-3</v>
      </c>
    </row>
    <row r="62" spans="1:2" x14ac:dyDescent="0.25">
      <c r="A62" s="12">
        <v>-0.01</v>
      </c>
      <c r="B62" s="8">
        <v>3.2899999999999999E-2</v>
      </c>
    </row>
    <row r="63" spans="1:2" x14ac:dyDescent="0.25">
      <c r="A63" s="12">
        <v>5.1900000000000002E-2</v>
      </c>
      <c r="B63" s="8">
        <v>4.6399999999999997E-2</v>
      </c>
    </row>
    <row r="64" spans="1:2" x14ac:dyDescent="0.25">
      <c r="A64" s="12">
        <v>9.8900000000000002E-2</v>
      </c>
      <c r="B64" s="8">
        <v>-3.0999999999999999E-3</v>
      </c>
    </row>
    <row r="65" spans="1:2" x14ac:dyDescent="0.25">
      <c r="A65" s="12">
        <v>-2.86E-2</v>
      </c>
      <c r="B65" s="8">
        <v>-7.1499999999999994E-2</v>
      </c>
    </row>
    <row r="66" spans="1:2" x14ac:dyDescent="0.25">
      <c r="A66" s="12">
        <v>-7.6300000000000007E-2</v>
      </c>
      <c r="B66" s="8">
        <v>-2.6800000000000001E-2</v>
      </c>
    </row>
    <row r="67" spans="1:2" x14ac:dyDescent="0.25">
      <c r="A67" s="12">
        <v>-7.1900000000000006E-2</v>
      </c>
      <c r="B67" s="8">
        <v>1.8E-3</v>
      </c>
    </row>
    <row r="68" spans="1:2" x14ac:dyDescent="0.25">
      <c r="A68" s="12">
        <v>2.7799999999999998E-2</v>
      </c>
      <c r="B68" s="8">
        <v>-3.3799999999999997E-2</v>
      </c>
    </row>
    <row r="69" spans="1:2" x14ac:dyDescent="0.25">
      <c r="A69" s="12">
        <v>-8.3199999999999996E-2</v>
      </c>
      <c r="B69" s="8">
        <v>2.9600000000000001E-2</v>
      </c>
    </row>
    <row r="70" spans="1:2" x14ac:dyDescent="0.25">
      <c r="A70" s="12">
        <v>9.3100000000000002E-2</v>
      </c>
      <c r="B70" s="8">
        <v>8.3299999999999999E-2</v>
      </c>
    </row>
    <row r="71" spans="1:2" x14ac:dyDescent="0.25">
      <c r="A71" s="12">
        <v>0.16339999999999999</v>
      </c>
      <c r="B71" s="8">
        <v>-5.3699999999999998E-2</v>
      </c>
    </row>
    <row r="72" spans="1:2" x14ac:dyDescent="0.25">
      <c r="A72" s="12">
        <v>-0.1021</v>
      </c>
      <c r="B72" s="8">
        <v>4.7199999999999999E-2</v>
      </c>
    </row>
    <row r="73" spans="1:2" x14ac:dyDescent="0.25">
      <c r="A73" s="12">
        <v>0.15060000000000001</v>
      </c>
      <c r="B73" s="8">
        <v>6.0000000000000001E-3</v>
      </c>
    </row>
    <row r="74" spans="1:2" x14ac:dyDescent="0.25">
      <c r="A74" s="12">
        <v>3.7900000000000003E-2</v>
      </c>
      <c r="B74" s="8">
        <v>9.5899999999999999E-2</v>
      </c>
    </row>
    <row r="75" spans="1:2" x14ac:dyDescent="0.25">
      <c r="A75" s="12">
        <v>4.6899999999999997E-2</v>
      </c>
      <c r="B75" s="8">
        <v>3.6499999999999998E-2</v>
      </c>
    </row>
    <row r="76" spans="1:2" x14ac:dyDescent="0.25">
      <c r="A76" s="12">
        <v>3.3000000000000002E-2</v>
      </c>
      <c r="B76" s="8">
        <v>-2.5999999999999999E-3</v>
      </c>
    </row>
    <row r="77" spans="1:2" x14ac:dyDescent="0.25">
      <c r="A77" s="12">
        <v>-1.9599999999999999E-2</v>
      </c>
      <c r="B77" s="8">
        <v>-5.9700000000000003E-2</v>
      </c>
    </row>
    <row r="78" spans="1:2" x14ac:dyDescent="0.25">
      <c r="A78" s="12">
        <v>-9.74E-2</v>
      </c>
      <c r="B78" s="8">
        <v>9.7999999999999997E-3</v>
      </c>
    </row>
    <row r="79" spans="1:2" x14ac:dyDescent="0.25">
      <c r="A79" s="12">
        <v>7.2599999999999998E-2</v>
      </c>
      <c r="B79" s="8">
        <v>-2.7400000000000001E-2</v>
      </c>
    </row>
    <row r="80" spans="1:2" x14ac:dyDescent="0.25">
      <c r="A80" s="12">
        <v>-4.4000000000000003E-3</v>
      </c>
      <c r="B80" s="8">
        <v>2.86E-2</v>
      </c>
    </row>
    <row r="81" spans="1:2" x14ac:dyDescent="0.25">
      <c r="A81" s="12">
        <v>-1.15E-2</v>
      </c>
      <c r="B81" s="8">
        <v>-6.9000000000000006E-2</v>
      </c>
    </row>
    <row r="82" spans="1:2" x14ac:dyDescent="0.25">
      <c r="A82" s="12">
        <v>-5.1799999999999999E-2</v>
      </c>
      <c r="B82" s="8">
        <v>-7.7000000000000002E-3</v>
      </c>
    </row>
    <row r="83" spans="1:2" x14ac:dyDescent="0.25">
      <c r="A83" s="12">
        <v>-6.7900000000000002E-2</v>
      </c>
      <c r="B83" s="8">
        <v>6.0000000000000001E-3</v>
      </c>
    </row>
    <row r="84" spans="1:2" x14ac:dyDescent="0.25">
      <c r="A84" s="12">
        <v>3.4700000000000002E-2</v>
      </c>
      <c r="B84" s="8">
        <v>5.9999999999999995E-4</v>
      </c>
    </row>
    <row r="85" spans="1:2" x14ac:dyDescent="0.25">
      <c r="A85" s="12">
        <v>-2.76E-2</v>
      </c>
      <c r="B85" s="8">
        <v>-2.8400000000000002E-2</v>
      </c>
    </row>
    <row r="86" spans="1:2" x14ac:dyDescent="0.25">
      <c r="A86" s="12">
        <v>4.1000000000000003E-3</v>
      </c>
      <c r="B86" s="8">
        <v>-5.4300000000000001E-2</v>
      </c>
    </row>
    <row r="87" spans="1:2" x14ac:dyDescent="0.25">
      <c r="A87" s="12">
        <v>-3.95E-2</v>
      </c>
      <c r="B87" s="8">
        <v>3.6799999999999999E-2</v>
      </c>
    </row>
    <row r="88" spans="1:2" x14ac:dyDescent="0.25">
      <c r="A88" s="12">
        <v>0.1045</v>
      </c>
      <c r="B88" s="8">
        <v>0.1363</v>
      </c>
    </row>
    <row r="89" spans="1:2" x14ac:dyDescent="0.25">
      <c r="A89" s="12">
        <v>4.8999999999999998E-3</v>
      </c>
      <c r="B89" s="8">
        <v>3.5000000000000001E-3</v>
      </c>
    </row>
    <row r="90" spans="1:2" x14ac:dyDescent="0.25">
      <c r="A90" s="12">
        <v>-3.6600000000000001E-2</v>
      </c>
      <c r="B90" s="8">
        <v>-3.2500000000000001E-2</v>
      </c>
    </row>
    <row r="91" spans="1:2" x14ac:dyDescent="0.25">
      <c r="A91" s="12">
        <v>-5.4600000000000003E-2</v>
      </c>
      <c r="B91" s="8">
        <v>-5.8599999999999999E-2</v>
      </c>
    </row>
    <row r="92" spans="1:2" x14ac:dyDescent="0.25">
      <c r="A92" s="12">
        <v>-0.12330000000000001</v>
      </c>
      <c r="B92" s="8">
        <v>3.5000000000000001E-3</v>
      </c>
    </row>
    <row r="93" spans="1:2" x14ac:dyDescent="0.25">
      <c r="A93" s="12">
        <v>-4.7899999999999998E-2</v>
      </c>
      <c r="B93" s="8">
        <v>-3.0599999999999999E-2</v>
      </c>
    </row>
    <row r="94" spans="1:2" x14ac:dyDescent="0.25">
      <c r="A94" s="12">
        <v>-3.0200000000000001E-2</v>
      </c>
      <c r="B94" s="8">
        <v>6.1199999999999997E-2</v>
      </c>
    </row>
    <row r="95" spans="1:2" x14ac:dyDescent="0.25">
      <c r="A95" s="12">
        <v>0.12620000000000001</v>
      </c>
      <c r="B95" s="8">
        <v>-3.8600000000000002E-2</v>
      </c>
    </row>
    <row r="96" spans="1:2" x14ac:dyDescent="0.25">
      <c r="A96" s="12">
        <v>-2.4400000000000002E-2</v>
      </c>
      <c r="B96" s="8">
        <v>9.4999999999999998E-3</v>
      </c>
    </row>
    <row r="97" spans="1:2" x14ac:dyDescent="0.25">
      <c r="A97" s="12">
        <v>-3.1199999999999999E-2</v>
      </c>
      <c r="B97" s="8">
        <v>-2.8799999999999999E-2</v>
      </c>
    </row>
    <row r="98" spans="1:2" x14ac:dyDescent="0.25">
      <c r="A98" s="12">
        <v>-6.93E-2</v>
      </c>
      <c r="B98" s="8">
        <v>6.5600000000000006E-2</v>
      </c>
    </row>
    <row r="99" spans="1:2" x14ac:dyDescent="0.25">
      <c r="A99" s="12">
        <v>0.1099</v>
      </c>
      <c r="B99" s="8">
        <v>3.1800000000000002E-2</v>
      </c>
    </row>
    <row r="100" spans="1:2" x14ac:dyDescent="0.25">
      <c r="A100" s="12">
        <v>-1.21E-2</v>
      </c>
      <c r="B100" s="8">
        <v>-3.8899999999999997E-2</v>
      </c>
    </row>
    <row r="101" spans="1:2" x14ac:dyDescent="0.25">
      <c r="A101" s="12">
        <v>-3.2099999999999997E-2</v>
      </c>
      <c r="B101" s="8">
        <v>-5.5199999999999999E-2</v>
      </c>
    </row>
    <row r="102" spans="1:2" x14ac:dyDescent="0.25">
      <c r="A102" s="12">
        <v>-8.48E-2</v>
      </c>
      <c r="B102" s="8">
        <v>-2.2000000000000001E-3</v>
      </c>
    </row>
    <row r="103" spans="1:2" x14ac:dyDescent="0.25">
      <c r="A103" s="12">
        <v>8.0999999999999996E-3</v>
      </c>
      <c r="B103" s="8">
        <v>-4.99E-2</v>
      </c>
    </row>
    <row r="104" spans="1:2" x14ac:dyDescent="0.25">
      <c r="A104" s="12">
        <v>-7.6999999999999999E-2</v>
      </c>
      <c r="B104" s="8">
        <v>6.3799999999999996E-2</v>
      </c>
    </row>
    <row r="105" spans="1:2" x14ac:dyDescent="0.25">
      <c r="A105" s="12">
        <v>0.1961</v>
      </c>
      <c r="B105" s="8">
        <v>7.2400000000000006E-2</v>
      </c>
    </row>
    <row r="106" spans="1:2" x14ac:dyDescent="0.25">
      <c r="A106" s="12">
        <v>8.5000000000000006E-3</v>
      </c>
      <c r="B106" s="8">
        <v>-0.1212</v>
      </c>
    </row>
    <row r="107" spans="1:2" x14ac:dyDescent="0.25">
      <c r="A107" s="12">
        <v>-0.1249</v>
      </c>
      <c r="B107" s="8">
        <v>-5.4100000000000002E-2</v>
      </c>
    </row>
    <row r="108" spans="1:2" x14ac:dyDescent="0.25">
      <c r="A108" s="12">
        <v>-7.9399999999999998E-2</v>
      </c>
      <c r="B108" s="8">
        <v>-7.6899999999999996E-2</v>
      </c>
    </row>
    <row r="109" spans="1:2" x14ac:dyDescent="0.25">
      <c r="A109" s="12">
        <v>-0.14660000000000001</v>
      </c>
      <c r="B109" s="8">
        <v>1.0800000000000001E-2</v>
      </c>
    </row>
    <row r="110" spans="1:2" x14ac:dyDescent="0.25">
      <c r="A110" s="12">
        <v>-3.5999999999999999E-3</v>
      </c>
      <c r="B110" s="8">
        <v>-4.99E-2</v>
      </c>
    </row>
    <row r="111" spans="1:2" x14ac:dyDescent="0.25">
      <c r="A111" s="12">
        <v>-9.3799999999999994E-2</v>
      </c>
      <c r="B111" s="8">
        <v>-8.5000000000000006E-3</v>
      </c>
    </row>
    <row r="112" spans="1:2" x14ac:dyDescent="0.25">
      <c r="A112" s="12">
        <v>3.85E-2</v>
      </c>
      <c r="B112" s="8">
        <v>-2.1100000000000001E-2</v>
      </c>
    </row>
    <row r="113" spans="1:2" x14ac:dyDescent="0.25">
      <c r="A113" s="12">
        <v>-9.1300000000000006E-2</v>
      </c>
      <c r="B113" s="8">
        <v>-3.8E-3</v>
      </c>
    </row>
    <row r="114" spans="1:2" x14ac:dyDescent="0.25">
      <c r="A114" s="12">
        <v>2.8400000000000002E-2</v>
      </c>
      <c r="B114" s="8">
        <v>-3.0300000000000001E-2</v>
      </c>
    </row>
    <row r="115" spans="1:2" x14ac:dyDescent="0.25">
      <c r="A115" s="12">
        <v>-6.4600000000000005E-2</v>
      </c>
      <c r="B115" s="8">
        <v>5.1299999999999998E-2</v>
      </c>
    </row>
    <row r="116" spans="1:2" x14ac:dyDescent="0.25">
      <c r="A116" s="12">
        <v>0.1003</v>
      </c>
      <c r="B116" s="8">
        <v>4.5999999999999999E-2</v>
      </c>
    </row>
    <row r="117" spans="1:2" x14ac:dyDescent="0.25">
      <c r="A117" s="12">
        <v>0.1246</v>
      </c>
      <c r="B117" s="8">
        <v>4.4000000000000003E-3</v>
      </c>
    </row>
    <row r="118" spans="1:2" x14ac:dyDescent="0.25">
      <c r="A118" s="12">
        <v>1.14E-2</v>
      </c>
      <c r="B118" s="8">
        <v>2.6200000000000001E-2</v>
      </c>
    </row>
    <row r="119" spans="1:2" x14ac:dyDescent="0.25">
      <c r="A119" s="12">
        <v>-5.7999999999999996E-3</v>
      </c>
      <c r="B119" s="8">
        <v>-6.0600000000000001E-2</v>
      </c>
    </row>
    <row r="120" spans="1:2" x14ac:dyDescent="0.25">
      <c r="A120" s="12">
        <v>-0.10390000000000001</v>
      </c>
      <c r="B120" s="8">
        <v>-3.5000000000000001E-3</v>
      </c>
    </row>
    <row r="121" spans="1:2" x14ac:dyDescent="0.25">
      <c r="A121" s="12">
        <v>-4.65E-2</v>
      </c>
      <c r="B121" s="8">
        <v>-2.3699999999999999E-2</v>
      </c>
    </row>
    <row r="122" spans="1:2" x14ac:dyDescent="0.25">
      <c r="A122" s="4" t="s">
        <v>129</v>
      </c>
      <c r="B122" s="10">
        <f>CORREL(A2:A121,B2:B121)</f>
        <v>0.17986649953854719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10year silver prices</vt:lpstr>
      <vt:lpstr>Silver vs Gold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dcterms:created xsi:type="dcterms:W3CDTF">2022-03-02T14:07:55Z</dcterms:created>
  <dcterms:modified xsi:type="dcterms:W3CDTF">2022-03-02T14:15:11Z</dcterms:modified>
</cp:coreProperties>
</file>