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athan\GitBackedUp\MPhys_Fusion\PlasmaMeasurementDataAnalysis\ICF_labs_SSC\"/>
    </mc:Choice>
  </mc:AlternateContent>
  <xr:revisionPtr revIDLastSave="0" documentId="13_ncr:1_{4ACDE788-C60F-47E7-A800-586FC377D6EA}" xr6:coauthVersionLast="47" xr6:coauthVersionMax="47" xr10:uidLastSave="{00000000-0000-0000-0000-000000000000}"/>
  <bookViews>
    <workbookView xWindow="9510" yWindow="0" windowWidth="9780" windowHeight="10170" xr2:uid="{0CA174C6-E997-445C-93E4-B8889A819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8" i="1" s="1"/>
  <c r="C14" i="1"/>
  <c r="D7" i="1"/>
  <c r="E7" i="1" s="1"/>
  <c r="C7" i="1"/>
  <c r="H5" i="1"/>
  <c r="H4" i="1"/>
  <c r="E5" i="1"/>
  <c r="E4" i="1"/>
</calcChain>
</file>

<file path=xl/sharedStrings.xml><?xml version="1.0" encoding="utf-8"?>
<sst xmlns="http://schemas.openxmlformats.org/spreadsheetml/2006/main" count="29" uniqueCount="25">
  <si>
    <t>Peak</t>
  </si>
  <si>
    <t>Height</t>
  </si>
  <si>
    <t>Height Error</t>
  </si>
  <si>
    <t>FWHM</t>
  </si>
  <si>
    <t>FWHM Error</t>
  </si>
  <si>
    <t>He-β</t>
  </si>
  <si>
    <t>My-β</t>
  </si>
  <si>
    <t>% err</t>
  </si>
  <si>
    <t>Area ratio</t>
  </si>
  <si>
    <t>INITIAL MEASUREMENTS</t>
  </si>
  <si>
    <t>TEMPORAL RESOLUTION</t>
  </si>
  <si>
    <t>v</t>
  </si>
  <si>
    <t>delts</t>
  </si>
  <si>
    <t>ps/mm</t>
  </si>
  <si>
    <t>um</t>
  </si>
  <si>
    <t>x</t>
  </si>
  <si>
    <t>deltT</t>
  </si>
  <si>
    <t>mm</t>
  </si>
  <si>
    <t>M</t>
  </si>
  <si>
    <t>d</t>
  </si>
  <si>
    <t>ps</t>
  </si>
  <si>
    <t>ps/pix</t>
  </si>
  <si>
    <t>ps/um</t>
  </si>
  <si>
    <t>deltT/dv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</si>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</sst>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E939-19DA-40FC-B274-C2A5AAD8C9D1}">
  <dimension ref="B2:H19"/>
  <sheetViews>
    <sheetView tabSelected="1" topLeftCell="A6" workbookViewId="0">
      <selection activeCell="D10" sqref="D10"/>
    </sheetView>
  </sheetViews>
  <sheetFormatPr defaultRowHeight="14.5" x14ac:dyDescent="0.35"/>
  <cols>
    <col min="2" max="2" width="11.81640625" bestFit="1" customWidth="1"/>
    <col min="3" max="3" width="13.81640625" customWidth="1"/>
  </cols>
  <sheetData>
    <row r="2" spans="2:8" x14ac:dyDescent="0.35">
      <c r="B2" t="s">
        <v>9</v>
      </c>
    </row>
    <row r="3" spans="2:8" ht="29" x14ac:dyDescent="0.35">
      <c r="B3" s="1" t="s">
        <v>0</v>
      </c>
      <c r="C3" s="1" t="s">
        <v>1</v>
      </c>
      <c r="D3" s="1" t="s">
        <v>2</v>
      </c>
      <c r="E3" s="2" t="s">
        <v>7</v>
      </c>
      <c r="F3" s="1" t="s">
        <v>3</v>
      </c>
      <c r="G3" s="1" t="s">
        <v>4</v>
      </c>
      <c r="H3" s="2" t="s">
        <v>7</v>
      </c>
    </row>
    <row r="4" spans="2:8" x14ac:dyDescent="0.35">
      <c r="B4" s="1" t="s">
        <v>5</v>
      </c>
      <c r="C4" s="1">
        <v>132</v>
      </c>
      <c r="D4" s="3">
        <v>2</v>
      </c>
      <c r="E4" s="4">
        <f>D4/C4</f>
        <v>1.5151515151515152E-2</v>
      </c>
      <c r="F4" s="1">
        <v>11</v>
      </c>
      <c r="G4" s="3">
        <v>3</v>
      </c>
      <c r="H4" s="4">
        <f>G4/F4</f>
        <v>0.27272727272727271</v>
      </c>
    </row>
    <row r="5" spans="2:8" x14ac:dyDescent="0.35">
      <c r="B5" s="1" t="s">
        <v>6</v>
      </c>
      <c r="C5" s="1">
        <v>77</v>
      </c>
      <c r="D5" s="3">
        <v>2</v>
      </c>
      <c r="E5" s="4">
        <f>D5/C5</f>
        <v>2.5974025974025976E-2</v>
      </c>
      <c r="F5" s="1">
        <v>27</v>
      </c>
      <c r="G5" s="3">
        <v>3</v>
      </c>
      <c r="H5" s="4">
        <f>G5/F5</f>
        <v>0.1111111111111111</v>
      </c>
    </row>
    <row r="7" spans="2:8" x14ac:dyDescent="0.35">
      <c r="B7" s="6" t="s">
        <v>8</v>
      </c>
      <c r="C7" s="4">
        <f>(F4*C4)/(F5*C5)</f>
        <v>0.69841269841269837</v>
      </c>
      <c r="D7" s="4">
        <f>SQRT(E4^2+E5^2+H4^2+H5^2)</f>
        <v>0.29602375367238326</v>
      </c>
      <c r="E7" s="4">
        <f>C7*D7</f>
        <v>0.20674674859658512</v>
      </c>
    </row>
    <row r="9" spans="2:8" ht="29" x14ac:dyDescent="0.35">
      <c r="B9" s="5" t="s">
        <v>10</v>
      </c>
    </row>
    <row r="10" spans="2:8" x14ac:dyDescent="0.35">
      <c r="B10" t="s">
        <v>11</v>
      </c>
      <c r="C10">
        <v>63</v>
      </c>
      <c r="D10" t="s">
        <v>13</v>
      </c>
    </row>
    <row r="11" spans="2:8" x14ac:dyDescent="0.35">
      <c r="B11" s="5" t="s">
        <v>19</v>
      </c>
      <c r="C11">
        <v>0.25</v>
      </c>
      <c r="D11" t="s">
        <v>17</v>
      </c>
    </row>
    <row r="12" spans="2:8" x14ac:dyDescent="0.35">
      <c r="B12" s="5" t="s">
        <v>18</v>
      </c>
      <c r="C12">
        <v>1.24</v>
      </c>
      <c r="D12" t="s">
        <v>15</v>
      </c>
    </row>
    <row r="13" spans="2:8" x14ac:dyDescent="0.35">
      <c r="B13" t="s">
        <v>12</v>
      </c>
      <c r="C13">
        <v>0.15</v>
      </c>
      <c r="D13" t="s">
        <v>17</v>
      </c>
    </row>
    <row r="14" spans="2:8" x14ac:dyDescent="0.35">
      <c r="B14" s="5" t="s">
        <v>16</v>
      </c>
      <c r="C14">
        <f>C10 * SQRT((C11*C12)^2 + C13^2)</f>
        <v>21.696160950730434</v>
      </c>
      <c r="D14" t="s">
        <v>20</v>
      </c>
    </row>
    <row r="16" spans="2:8" x14ac:dyDescent="0.35">
      <c r="B16" s="5" t="s">
        <v>19</v>
      </c>
      <c r="C16">
        <v>60</v>
      </c>
      <c r="D16" t="s">
        <v>14</v>
      </c>
    </row>
    <row r="17" spans="2:4" x14ac:dyDescent="0.35">
      <c r="B17" t="s">
        <v>11</v>
      </c>
      <c r="C17">
        <f>63/1000</f>
        <v>6.3E-2</v>
      </c>
      <c r="D17" t="s">
        <v>22</v>
      </c>
    </row>
    <row r="18" spans="2:4" x14ac:dyDescent="0.35">
      <c r="B18" s="5" t="s">
        <v>24</v>
      </c>
      <c r="C18">
        <f>C16*C17</f>
        <v>3.7800000000000002</v>
      </c>
      <c r="D18" t="s">
        <v>21</v>
      </c>
    </row>
    <row r="19" spans="2:4" x14ac:dyDescent="0.35">
      <c r="B19" t="s">
        <v>23</v>
      </c>
      <c r="C19">
        <f>C14/C18</f>
        <v>5.7397251192408554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Prior</dc:creator>
  <cp:lastModifiedBy>Nathan Prior</cp:lastModifiedBy>
  <dcterms:created xsi:type="dcterms:W3CDTF">2025-10-23T12:32:08Z</dcterms:created>
  <dcterms:modified xsi:type="dcterms:W3CDTF">2025-10-23T14:38:31Z</dcterms:modified>
</cp:coreProperties>
</file>