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NoNamed\모두의 부루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C24" i="1" l="1"/>
</calcChain>
</file>

<file path=xl/sharedStrings.xml><?xml version="1.0" encoding="utf-8"?>
<sst xmlns="http://schemas.openxmlformats.org/spreadsheetml/2006/main" count="83" uniqueCount="75">
  <si>
    <t>부품명</t>
    <phoneticPr fontId="2" type="noConversion"/>
  </si>
  <si>
    <t>단가</t>
    <phoneticPr fontId="2" type="noConversion"/>
  </si>
  <si>
    <t>수량</t>
    <phoneticPr fontId="2" type="noConversion"/>
  </si>
  <si>
    <t>제원</t>
    <phoneticPr fontId="2" type="noConversion"/>
  </si>
  <si>
    <t>소계</t>
    <phoneticPr fontId="2" type="noConversion"/>
  </si>
  <si>
    <t>구매처</t>
    <phoneticPr fontId="2" type="noConversion"/>
  </si>
  <si>
    <t>NIDEC BLDC모터</t>
    <phoneticPr fontId="2" type="noConversion"/>
  </si>
  <si>
    <t>모터지름 : 24.2mm, 모터높이 : 19.2mm, 출력샤프트 : 2.0mm</t>
    <phoneticPr fontId="2" type="noConversion"/>
  </si>
  <si>
    <t>고무바퀴</t>
    <phoneticPr fontId="2" type="noConversion"/>
  </si>
  <si>
    <t>외경 : 13.5mm, 내경 : 1.9mm, 두께 : 3mm</t>
    <phoneticPr fontId="2" type="noConversion"/>
  </si>
  <si>
    <t>바코드 스캐너 모듈</t>
    <phoneticPr fontId="2" type="noConversion"/>
  </si>
  <si>
    <t>광원 : 632nm LED, DC 5V, 100 스캔/초</t>
    <phoneticPr fontId="2" type="noConversion"/>
  </si>
  <si>
    <t>라즈베리파이3</t>
    <phoneticPr fontId="2" type="noConversion"/>
  </si>
  <si>
    <t>85x56x17mm, GPIO 40핀</t>
    <phoneticPr fontId="2" type="noConversion"/>
  </si>
  <si>
    <t>AT128A-70B V2.0</t>
    <phoneticPr fontId="2" type="noConversion"/>
  </si>
  <si>
    <t>ATmega128A 사용</t>
    <phoneticPr fontId="2" type="noConversion"/>
  </si>
  <si>
    <t>AVRISP MKII</t>
    <phoneticPr fontId="2" type="noConversion"/>
  </si>
  <si>
    <t>서보 모터 DS04-NFC</t>
    <phoneticPr fontId="2" type="noConversion"/>
  </si>
  <si>
    <t>라즈베리파이3 터치스크린</t>
    <phoneticPr fontId="2" type="noConversion"/>
  </si>
  <si>
    <t>800 x 480px, 194mm x 110mm x 20mm</t>
    <phoneticPr fontId="2" type="noConversion"/>
  </si>
  <si>
    <t>38g, 40.8 x 20 x 39.5mm, 토크 : 5.5kg, 전압 : 5V</t>
    <phoneticPr fontId="2" type="noConversion"/>
  </si>
  <si>
    <t>두께 3mm, 넓이 600x900mm</t>
    <phoneticPr fontId="2" type="noConversion"/>
  </si>
  <si>
    <t>폼보드</t>
    <phoneticPr fontId="2" type="noConversion"/>
  </si>
  <si>
    <t>점퍼 케이블 M/F 40P</t>
    <phoneticPr fontId="2" type="noConversion"/>
  </si>
  <si>
    <t xml:space="preserve">길이 30cm, Male to Female </t>
    <phoneticPr fontId="2" type="noConversion"/>
  </si>
  <si>
    <t>점퍼 케이블 M/M 40P</t>
    <phoneticPr fontId="2" type="noConversion"/>
  </si>
  <si>
    <t xml:space="preserve">길이 30cm, Male to Male </t>
    <phoneticPr fontId="2" type="noConversion"/>
  </si>
  <si>
    <t>아크릴 파이프 5mm</t>
    <phoneticPr fontId="2" type="noConversion"/>
  </si>
  <si>
    <t>두께 : 1.5T, 외경 5mm, 내경 2mm</t>
    <phoneticPr fontId="2" type="noConversion"/>
  </si>
  <si>
    <t>SD카드 16GB</t>
    <phoneticPr fontId="2" type="noConversion"/>
  </si>
  <si>
    <t>샌디스크 SDHC 16GB</t>
    <phoneticPr fontId="2" type="noConversion"/>
  </si>
  <si>
    <t>https://www.banggood.com/12V-5V-Fully-Isolated-Switching-Power-Supply-AC-DC-Module-220V-to-12V-p-1000431.html</t>
    <phoneticPr fontId="2" type="noConversion"/>
  </si>
  <si>
    <t>220V 12V 변환 모듈</t>
    <phoneticPr fontId="2" type="noConversion"/>
  </si>
  <si>
    <t xml:space="preserve">입력 전압 : 85V - 265V 출력 전압 : 12V, 5V </t>
    <phoneticPr fontId="2" type="noConversion"/>
  </si>
  <si>
    <t>물러 테이프</t>
    <phoneticPr fontId="2" type="noConversion"/>
  </si>
  <si>
    <t>3.8cm x 11.43m</t>
    <phoneticPr fontId="2" type="noConversion"/>
  </si>
  <si>
    <t>고무 테이프</t>
    <phoneticPr fontId="2" type="noConversion"/>
  </si>
  <si>
    <t>19mm x 5mm</t>
    <phoneticPr fontId="2" type="noConversion"/>
  </si>
  <si>
    <t>부루마블 클래식</t>
    <phoneticPr fontId="2" type="noConversion"/>
  </si>
  <si>
    <t>전자석 모듈</t>
    <phoneticPr fontId="2" type="noConversion"/>
  </si>
  <si>
    <t>전압 : 5V, 하중 1KG</t>
    <phoneticPr fontId="2" type="noConversion"/>
  </si>
  <si>
    <t>부가세 유무</t>
    <phoneticPr fontId="2" type="noConversion"/>
  </si>
  <si>
    <t>O</t>
    <phoneticPr fontId="2" type="noConversion"/>
  </si>
  <si>
    <t>http://www.devicemart.co.kr/1329576</t>
    <phoneticPr fontId="2" type="noConversion"/>
  </si>
  <si>
    <t>http://www.devicemart.co.kr/1342528</t>
    <phoneticPr fontId="2" type="noConversion"/>
  </si>
  <si>
    <t>http://vctec.co.kr/product/%EB%B0%94%EC%BD%94%EB%93%9C-%EC%8A%A4%EC%BA%90%EB%84%88-%EB%AA%A8%EB%93%88-ccd-%ED%83%80%EC%9E%85-usb-%EC%9D%B8%ED%84%B0%ED%8E%98%EC%9D%B4%EC%8A%A4-barcode-readerscanner-module-ccd-camera-us/1597/#none</t>
    <phoneticPr fontId="2" type="noConversion"/>
  </si>
  <si>
    <t>O</t>
    <phoneticPr fontId="2" type="noConversion"/>
  </si>
  <si>
    <t>O</t>
    <phoneticPr fontId="2" type="noConversion"/>
  </si>
  <si>
    <t>http://www.devicemart.co.kr/1346022</t>
    <phoneticPr fontId="2" type="noConversion"/>
  </si>
  <si>
    <t>http://www.devicemart.co.kr/35264</t>
    <phoneticPr fontId="2" type="noConversion"/>
  </si>
  <si>
    <t>O</t>
    <phoneticPr fontId="2" type="noConversion"/>
  </si>
  <si>
    <t>http://www.devicemart.co.kr/36492</t>
    <phoneticPr fontId="2" type="noConversion"/>
  </si>
  <si>
    <t>http://vctec.co.kr/product/360%EB%8F%84-%EC%97%B0%EC%86%8D-%ED%9A%8C%EC%A0%84-%EC%84%9C%EB%B3%B4-%EB%AA%A8%ED%84%B0-ds04-nfc-360-continuous-rotation-servo-ds04-nfc/10764/</t>
    <phoneticPr fontId="2" type="noConversion"/>
  </si>
  <si>
    <t>http://www.devicemart.co.kr/1273487</t>
    <phoneticPr fontId="2" type="noConversion"/>
  </si>
  <si>
    <t>http://item.gmarket.co.kr/Item?goodscode=354157867&amp;pos_shop_cd=SH&amp;pos_class_cd=111111111&amp;pos_class_kind=T&amp;keyword_order=%c6%fb%ba%b8%b5%e5&amp;keyword_seqno=12828115760&amp;search_keyword=%c6%fb%ba%b8%b5%e5</t>
    <phoneticPr fontId="2" type="noConversion"/>
  </si>
  <si>
    <t>X</t>
    <phoneticPr fontId="2" type="noConversion"/>
  </si>
  <si>
    <t>http://www.devicemart.co.kr/1113721</t>
    <phoneticPr fontId="2" type="noConversion"/>
  </si>
  <si>
    <t>http://www.devicemart.co.kr/1113722</t>
    <phoneticPr fontId="2" type="noConversion"/>
  </si>
  <si>
    <t>http://akobigs.com/shop/goods/goods_view.php?goodsno=5983&amp;category=034002001001</t>
    <phoneticPr fontId="2" type="noConversion"/>
  </si>
  <si>
    <t>http://item.gmarket.co.kr/Item?goodscode=847491227&amp;pos_shop_cd=SH&amp;pos_class_cd=111111111&amp;pos_class_kind=T&amp;keyword_order=SD%c4%ab%b5%e5+16&amp;keyword_seqno=12828388031&amp;search_keyword=SD%c4%ab%b5%e5+16</t>
    <phoneticPr fontId="2" type="noConversion"/>
  </si>
  <si>
    <t>X</t>
    <phoneticPr fontId="2" type="noConversion"/>
  </si>
  <si>
    <t>X</t>
    <phoneticPr fontId="2" type="noConversion"/>
  </si>
  <si>
    <t>http://item.gmarket.co.kr/Item?goodscode=864941599&amp;pos_shop_cd=SH&amp;pos_class_cd=111111111&amp;pos_class_kind=T&amp;keyword_order=3M%2B%25b9%25c4%25b7%25af%25c5%25d7%25c0%25cc%25c7%25c1&amp;keyword_seqno=12831903101&amp;search_keyword=3M%2B%25b9%25c4%25b7%25af%25c5%25d7%25c0%25cc%25c7%25c1</t>
    <phoneticPr fontId="2" type="noConversion"/>
  </si>
  <si>
    <t>X</t>
    <phoneticPr fontId="2" type="noConversion"/>
  </si>
  <si>
    <t>http://www.devicemart.co.kr/9529</t>
    <phoneticPr fontId="2" type="noConversion"/>
  </si>
  <si>
    <t>X</t>
    <phoneticPr fontId="2" type="noConversion"/>
  </si>
  <si>
    <t>http://item.gmarket.co.kr/Item?goodscode=599488870&amp;pos_shop_cd=SH&amp;pos_class_cd=111111111&amp;pos_class_kind=T&amp;keyword_order=%ba%ce%b7%e7%b8%b6%ba%ed+%c5%ac%b7%a1%bd%c4&amp;keyword_seqno=12852560008&amp;search_keyword=%ba%ce%b7%e7%b8%b6%ba%ed+%c5%ac%b7%a1%bd%c4</t>
    <phoneticPr fontId="2" type="noConversion"/>
  </si>
  <si>
    <t>http://www.devicemart.co.kr/1342182</t>
    <phoneticPr fontId="2" type="noConversion"/>
  </si>
  <si>
    <t>O</t>
    <phoneticPr fontId="2" type="noConversion"/>
  </si>
  <si>
    <t>총계(부가세 미포함)</t>
    <phoneticPr fontId="2" type="noConversion"/>
  </si>
  <si>
    <t>총계(부가세 포함)</t>
    <phoneticPr fontId="2" type="noConversion"/>
  </si>
  <si>
    <t>단가(부가세 포함)</t>
    <phoneticPr fontId="2" type="noConversion"/>
  </si>
  <si>
    <t>소계(부가세 포함)</t>
    <phoneticPr fontId="2" type="noConversion"/>
  </si>
  <si>
    <t>기타</t>
    <phoneticPr fontId="2" type="noConversion"/>
  </si>
  <si>
    <t>해외 구매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</si>
</sst>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_-[$₩-412]* #,##0_-;\-[$₩-412]* #,##0_-;_-[$₩-412]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3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0" fillId="0" borderId="0" xfId="4" applyNumberFormat="1" applyFont="1" applyAlignment="1">
      <alignment horizontal="center" vertical="center"/>
    </xf>
    <xf numFmtId="0" fontId="3" fillId="0" borderId="0" xfId="3">
      <alignment vertical="center"/>
    </xf>
  </cellXfs>
  <cellStyles count="5">
    <cellStyle name="백분율" xfId="2" builtinId="5"/>
    <cellStyle name="통화 [0]" xfId="1" builtinId="7"/>
    <cellStyle name="통화 [0] 2" xfId="4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346022" TargetMode="External"/><Relationship Id="rId13" Type="http://schemas.openxmlformats.org/officeDocument/2006/relationships/hyperlink" Target="http://www.devicemart.co.kr/111372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banggood.com/12V-5V-Fully-Isolated-Switching-Power-Supply-AC-DC-Module-220V-to-12V-p-1000431.html" TargetMode="External"/><Relationship Id="rId7" Type="http://schemas.openxmlformats.org/officeDocument/2006/relationships/hyperlink" Target="http://www.devicemart.co.kr/1342528" TargetMode="External"/><Relationship Id="rId12" Type="http://schemas.openxmlformats.org/officeDocument/2006/relationships/hyperlink" Target="http://item.gmarket.co.kr/Item?goodscode=354157867&amp;pos_shop_cd=SH&amp;pos_class_cd=111111111&amp;pos_class_kind=T&amp;keyword_order=%c6%fb%ba%b8%b5%e5&amp;keyword_seqno=12828115760&amp;search_keyword=%c6%fb%ba%b8%b5%e5" TargetMode="External"/><Relationship Id="rId17" Type="http://schemas.openxmlformats.org/officeDocument/2006/relationships/hyperlink" Target="http://www.devicemart.co.kr/1342182" TargetMode="External"/><Relationship Id="rId2" Type="http://schemas.openxmlformats.org/officeDocument/2006/relationships/hyperlink" Target="http://www.devicemart.co.kr/1113722" TargetMode="External"/><Relationship Id="rId16" Type="http://schemas.openxmlformats.org/officeDocument/2006/relationships/hyperlink" Target="http://item.gmarket.co.kr/Item?goodscode=599488870&amp;pos_shop_cd=SH&amp;pos_class_cd=111111111&amp;pos_class_kind=T&amp;keyword_order=%ba%ce%b7%e7%b8%b6%ba%ed+%c5%ac%b7%a1%bd%c4&amp;keyword_seqno=12852560008&amp;search_keyword=%ba%ce%b7%e7%b8%b6%ba%ed+%c5%ac%b7%a1%bd%c4" TargetMode="External"/><Relationship Id="rId1" Type="http://schemas.openxmlformats.org/officeDocument/2006/relationships/hyperlink" Target="http://vctec.co.kr/product/%EB%B0%94%EC%BD%94%EB%93%9C-%EC%8A%A4%EC%BA%90%EB%84%88-%EB%AA%A8%EB%93%88-ccd-%ED%83%80%EC%9E%85-usb-%EC%9D%B8%ED%84%B0%ED%8E%98%EC%9D%B4%EC%8A%A4-barcode-readerscanner-module-ccd-camera-us/1597/" TargetMode="External"/><Relationship Id="rId6" Type="http://schemas.openxmlformats.org/officeDocument/2006/relationships/hyperlink" Target="http://www.devicemart.co.kr/1329576" TargetMode="External"/><Relationship Id="rId11" Type="http://schemas.openxmlformats.org/officeDocument/2006/relationships/hyperlink" Target="http://www.devicemart.co.kr/1273487" TargetMode="External"/><Relationship Id="rId5" Type="http://schemas.openxmlformats.org/officeDocument/2006/relationships/hyperlink" Target="http://akobigs.com/shop/goods/goods_view.php?goodsno=5983&amp;category=034002001001" TargetMode="External"/><Relationship Id="rId15" Type="http://schemas.openxmlformats.org/officeDocument/2006/relationships/hyperlink" Target="http://www.devicemart.co.kr/9529" TargetMode="External"/><Relationship Id="rId10" Type="http://schemas.openxmlformats.org/officeDocument/2006/relationships/hyperlink" Target="http://www.devicemart.co.kr/36492" TargetMode="External"/><Relationship Id="rId4" Type="http://schemas.openxmlformats.org/officeDocument/2006/relationships/hyperlink" Target="http://vctec.co.kr/product/360%EB%8F%84-%EC%97%B0%EC%86%8D-%ED%9A%8C%EC%A0%84-%EC%84%9C%EB%B3%B4-%EB%AA%A8%ED%84%B0-ds04-nfc-360-continuous-rotation-servo-ds04-nfc/10764/" TargetMode="External"/><Relationship Id="rId9" Type="http://schemas.openxmlformats.org/officeDocument/2006/relationships/hyperlink" Target="http://www.devicemart.co.kr/35264" TargetMode="External"/><Relationship Id="rId14" Type="http://schemas.openxmlformats.org/officeDocument/2006/relationships/hyperlink" Target="http://item.gmarket.co.kr/Item?goodscode=847491227&amp;pos_shop_cd=SH&amp;pos_class_cd=111111111&amp;pos_class_kind=T&amp;keyword_order=SD%c4%ab%b5%e5+16&amp;keyword_seqno=12828388031&amp;search_keyword=SD%c4%ab%b5%e5+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zoomScale="70" zoomScaleNormal="70" workbookViewId="0">
      <selection activeCell="H22" sqref="H22"/>
    </sheetView>
  </sheetViews>
  <sheetFormatPr defaultRowHeight="17.399999999999999" x14ac:dyDescent="0.4"/>
  <cols>
    <col min="1" max="1" width="5.09765625" customWidth="1"/>
    <col min="2" max="2" width="24.8984375" customWidth="1"/>
    <col min="3" max="3" width="54.09765625" customWidth="1"/>
    <col min="4" max="4" width="15.69921875" customWidth="1"/>
    <col min="5" max="5" width="17.8984375" customWidth="1"/>
    <col min="6" max="6" width="15.19921875" customWidth="1"/>
    <col min="7" max="7" width="17.19921875" customWidth="1"/>
    <col min="8" max="8" width="19.19921875" customWidth="1"/>
    <col min="9" max="9" width="32.296875" customWidth="1"/>
    <col min="10" max="10" width="12.69921875" customWidth="1"/>
    <col min="11" max="11" width="11.09765625" customWidth="1"/>
  </cols>
  <sheetData>
    <row r="2" spans="2:11" x14ac:dyDescent="0.4">
      <c r="B2" s="1" t="s">
        <v>0</v>
      </c>
      <c r="C2" s="1" t="s">
        <v>3</v>
      </c>
      <c r="D2" s="1" t="s">
        <v>1</v>
      </c>
      <c r="E2" s="1" t="s">
        <v>71</v>
      </c>
      <c r="F2" s="1" t="s">
        <v>2</v>
      </c>
      <c r="G2" s="1" t="s">
        <v>4</v>
      </c>
      <c r="H2" s="1" t="s">
        <v>72</v>
      </c>
      <c r="I2" s="1" t="s">
        <v>5</v>
      </c>
      <c r="J2" s="1" t="s">
        <v>41</v>
      </c>
      <c r="K2" s="1" t="s">
        <v>73</v>
      </c>
    </row>
    <row r="3" spans="2:11" x14ac:dyDescent="0.4">
      <c r="B3" s="2" t="s">
        <v>6</v>
      </c>
      <c r="C3" s="2" t="s">
        <v>7</v>
      </c>
      <c r="D3" s="3">
        <v>9500</v>
      </c>
      <c r="E3" s="6">
        <f>IF(J3="O", D3*1.1, D3)</f>
        <v>10450</v>
      </c>
      <c r="F3" s="2">
        <v>11</v>
      </c>
      <c r="G3" s="5">
        <f>D3*F3</f>
        <v>104500</v>
      </c>
      <c r="H3" s="6">
        <f>E3*F3</f>
        <v>114950</v>
      </c>
      <c r="I3" s="7" t="s">
        <v>43</v>
      </c>
      <c r="J3" s="2" t="s">
        <v>42</v>
      </c>
    </row>
    <row r="4" spans="2:11" x14ac:dyDescent="0.4">
      <c r="B4" s="2" t="s">
        <v>8</v>
      </c>
      <c r="C4" s="8" t="s">
        <v>9</v>
      </c>
      <c r="D4" s="4">
        <v>900</v>
      </c>
      <c r="E4" s="6">
        <f>IF(J4="O", D4*1.1, D4)</f>
        <v>990.00000000000011</v>
      </c>
      <c r="F4" s="2">
        <v>10</v>
      </c>
      <c r="G4" s="5">
        <f t="shared" ref="G4:G20" si="0">D4*F4</f>
        <v>9000</v>
      </c>
      <c r="H4" s="6">
        <f t="shared" ref="H4:H20" si="1">E4*F4</f>
        <v>9900.0000000000018</v>
      </c>
      <c r="I4" s="7" t="s">
        <v>44</v>
      </c>
      <c r="J4" s="2" t="s">
        <v>47</v>
      </c>
    </row>
    <row r="5" spans="2:11" x14ac:dyDescent="0.4">
      <c r="B5" s="8" t="s">
        <v>10</v>
      </c>
      <c r="C5" s="2" t="s">
        <v>11</v>
      </c>
      <c r="D5" s="9">
        <v>89936</v>
      </c>
      <c r="E5" s="6">
        <f>IF(J5="O", D5*1.1, D5)</f>
        <v>98929.600000000006</v>
      </c>
      <c r="F5" s="2">
        <v>1</v>
      </c>
      <c r="G5" s="5">
        <f t="shared" si="0"/>
        <v>89936</v>
      </c>
      <c r="H5" s="6">
        <f t="shared" si="1"/>
        <v>98929.600000000006</v>
      </c>
      <c r="I5" s="7" t="s">
        <v>45</v>
      </c>
      <c r="J5" s="2" t="s">
        <v>46</v>
      </c>
    </row>
    <row r="6" spans="2:11" x14ac:dyDescent="0.4">
      <c r="B6" s="8" t="s">
        <v>12</v>
      </c>
      <c r="C6" s="2" t="s">
        <v>13</v>
      </c>
      <c r="D6" s="4">
        <v>52900</v>
      </c>
      <c r="E6" s="6">
        <f>IF(J6="O", D6*1.1, D6)</f>
        <v>58190.000000000007</v>
      </c>
      <c r="F6" s="2">
        <v>1</v>
      </c>
      <c r="G6" s="5">
        <f t="shared" si="0"/>
        <v>52900</v>
      </c>
      <c r="H6" s="6">
        <f t="shared" si="1"/>
        <v>58190.000000000007</v>
      </c>
      <c r="I6" s="7" t="s">
        <v>48</v>
      </c>
      <c r="J6" s="2" t="s">
        <v>42</v>
      </c>
    </row>
    <row r="7" spans="2:11" x14ac:dyDescent="0.4">
      <c r="B7" s="8" t="s">
        <v>14</v>
      </c>
      <c r="C7" s="2" t="s">
        <v>15</v>
      </c>
      <c r="D7" s="4">
        <v>16000</v>
      </c>
      <c r="E7" s="6">
        <f>IF(J7="O", D7*1.1, D7)</f>
        <v>17600</v>
      </c>
      <c r="F7" s="2">
        <v>1</v>
      </c>
      <c r="G7" s="5">
        <f t="shared" si="0"/>
        <v>16000</v>
      </c>
      <c r="H7" s="6">
        <f t="shared" si="1"/>
        <v>17600</v>
      </c>
      <c r="I7" s="10" t="s">
        <v>49</v>
      </c>
      <c r="J7" s="2" t="s">
        <v>50</v>
      </c>
    </row>
    <row r="8" spans="2:11" x14ac:dyDescent="0.4">
      <c r="B8" s="2" t="s">
        <v>16</v>
      </c>
      <c r="C8" s="2"/>
      <c r="D8" s="4">
        <v>36000</v>
      </c>
      <c r="E8" s="6">
        <f>IF(J8="O", D8*1.1, D8)</f>
        <v>39600</v>
      </c>
      <c r="F8" s="2">
        <v>1</v>
      </c>
      <c r="G8" s="5">
        <f t="shared" si="0"/>
        <v>36000</v>
      </c>
      <c r="H8" s="6">
        <f t="shared" si="1"/>
        <v>39600</v>
      </c>
      <c r="I8" s="7" t="s">
        <v>51</v>
      </c>
      <c r="J8" s="2" t="s">
        <v>50</v>
      </c>
    </row>
    <row r="9" spans="2:11" x14ac:dyDescent="0.4">
      <c r="B9" s="2" t="s">
        <v>17</v>
      </c>
      <c r="C9" s="2" t="s">
        <v>20</v>
      </c>
      <c r="D9" s="4">
        <v>14400</v>
      </c>
      <c r="E9" s="6">
        <f>IF(J9="O", D9*1.1, D9)</f>
        <v>15840.000000000002</v>
      </c>
      <c r="F9" s="2">
        <v>2</v>
      </c>
      <c r="G9" s="5">
        <f t="shared" si="0"/>
        <v>28800</v>
      </c>
      <c r="H9" s="6">
        <f t="shared" si="1"/>
        <v>31680.000000000004</v>
      </c>
      <c r="I9" s="7" t="s">
        <v>52</v>
      </c>
      <c r="J9" s="2" t="s">
        <v>42</v>
      </c>
    </row>
    <row r="10" spans="2:11" x14ac:dyDescent="0.4">
      <c r="B10" s="2" t="s">
        <v>18</v>
      </c>
      <c r="C10" s="2" t="s">
        <v>19</v>
      </c>
      <c r="D10" s="4">
        <v>86500</v>
      </c>
      <c r="E10" s="6">
        <f>IF(J10="O", D10*1.1, D10)</f>
        <v>95150.000000000015</v>
      </c>
      <c r="F10" s="2">
        <v>1</v>
      </c>
      <c r="G10" s="5">
        <f t="shared" si="0"/>
        <v>86500</v>
      </c>
      <c r="H10" s="6">
        <f t="shared" si="1"/>
        <v>95150.000000000015</v>
      </c>
      <c r="I10" s="7" t="s">
        <v>53</v>
      </c>
      <c r="J10" s="2" t="s">
        <v>42</v>
      </c>
    </row>
    <row r="11" spans="2:11" x14ac:dyDescent="0.4">
      <c r="B11" s="2" t="s">
        <v>22</v>
      </c>
      <c r="C11" s="2" t="s">
        <v>21</v>
      </c>
      <c r="D11" s="4">
        <v>15000</v>
      </c>
      <c r="E11" s="6">
        <f>IF(J11="O", D11*1.1, D11)</f>
        <v>15000</v>
      </c>
      <c r="F11" s="2">
        <v>1</v>
      </c>
      <c r="G11" s="5">
        <f t="shared" si="0"/>
        <v>15000</v>
      </c>
      <c r="H11" s="6">
        <f t="shared" si="1"/>
        <v>15000</v>
      </c>
      <c r="I11" s="7" t="s">
        <v>54</v>
      </c>
      <c r="J11" s="2" t="s">
        <v>55</v>
      </c>
    </row>
    <row r="12" spans="2:11" x14ac:dyDescent="0.4">
      <c r="B12" s="2" t="s">
        <v>23</v>
      </c>
      <c r="C12" s="2" t="s">
        <v>24</v>
      </c>
      <c r="D12" s="4">
        <v>2000</v>
      </c>
      <c r="E12" s="6">
        <f>IF(J12="O", D12*1.1, D12)</f>
        <v>2200</v>
      </c>
      <c r="F12" s="2">
        <v>3</v>
      </c>
      <c r="G12" s="5">
        <f t="shared" si="0"/>
        <v>6000</v>
      </c>
      <c r="H12" s="6">
        <f t="shared" si="1"/>
        <v>6600</v>
      </c>
      <c r="I12" s="7" t="s">
        <v>56</v>
      </c>
      <c r="J12" s="2" t="s">
        <v>50</v>
      </c>
    </row>
    <row r="13" spans="2:11" x14ac:dyDescent="0.4">
      <c r="B13" s="2" t="s">
        <v>25</v>
      </c>
      <c r="C13" s="2" t="s">
        <v>26</v>
      </c>
      <c r="D13" s="4">
        <v>2000</v>
      </c>
      <c r="E13" s="6">
        <f>IF(J13="O", D13*1.1, D13)</f>
        <v>2200</v>
      </c>
      <c r="F13" s="2">
        <v>2</v>
      </c>
      <c r="G13" s="5">
        <f t="shared" si="0"/>
        <v>4000</v>
      </c>
      <c r="H13" s="6">
        <f t="shared" si="1"/>
        <v>4400</v>
      </c>
      <c r="I13" s="7" t="s">
        <v>57</v>
      </c>
      <c r="J13" s="2" t="s">
        <v>42</v>
      </c>
    </row>
    <row r="14" spans="2:11" x14ac:dyDescent="0.4">
      <c r="B14" s="2" t="s">
        <v>27</v>
      </c>
      <c r="C14" s="2" t="s">
        <v>28</v>
      </c>
      <c r="D14" s="4">
        <v>300</v>
      </c>
      <c r="E14" s="6">
        <f>IF(J14="O", D14*1.1, D14)</f>
        <v>300</v>
      </c>
      <c r="F14" s="2">
        <v>10</v>
      </c>
      <c r="G14" s="5">
        <f t="shared" si="0"/>
        <v>3000</v>
      </c>
      <c r="H14" s="6">
        <f t="shared" si="1"/>
        <v>3000</v>
      </c>
      <c r="I14" s="7" t="s">
        <v>58</v>
      </c>
      <c r="J14" s="2" t="s">
        <v>55</v>
      </c>
    </row>
    <row r="15" spans="2:11" x14ac:dyDescent="0.4">
      <c r="B15" s="2" t="s">
        <v>29</v>
      </c>
      <c r="C15" s="2" t="s">
        <v>30</v>
      </c>
      <c r="D15" s="4">
        <v>13790</v>
      </c>
      <c r="E15" s="6">
        <f>IF(J15="O", D15*1.1, D15)</f>
        <v>13790</v>
      </c>
      <c r="F15" s="2">
        <v>1</v>
      </c>
      <c r="G15" s="5">
        <f t="shared" si="0"/>
        <v>13790</v>
      </c>
      <c r="H15" s="6">
        <f t="shared" si="1"/>
        <v>13790</v>
      </c>
      <c r="I15" s="7" t="s">
        <v>59</v>
      </c>
      <c r="J15" s="2" t="s">
        <v>60</v>
      </c>
    </row>
    <row r="16" spans="2:11" x14ac:dyDescent="0.4">
      <c r="B16" s="2" t="s">
        <v>32</v>
      </c>
      <c r="C16" s="2" t="s">
        <v>33</v>
      </c>
      <c r="D16" s="4">
        <v>6135</v>
      </c>
      <c r="E16" s="6">
        <f>IF(J16="O", D16*1.1, D16)</f>
        <v>6135</v>
      </c>
      <c r="F16" s="2">
        <v>1</v>
      </c>
      <c r="G16" s="5">
        <f t="shared" si="0"/>
        <v>6135</v>
      </c>
      <c r="H16" s="6">
        <f t="shared" si="1"/>
        <v>6135</v>
      </c>
      <c r="I16" s="7" t="s">
        <v>31</v>
      </c>
      <c r="J16" s="2" t="s">
        <v>61</v>
      </c>
      <c r="K16" s="2" t="s">
        <v>74</v>
      </c>
    </row>
    <row r="17" spans="2:10" x14ac:dyDescent="0.4">
      <c r="B17" s="2" t="s">
        <v>34</v>
      </c>
      <c r="C17" s="2" t="s">
        <v>35</v>
      </c>
      <c r="D17" s="4">
        <v>2700</v>
      </c>
      <c r="E17" s="6">
        <f>IF(J17="O", D17*1.1, D17)</f>
        <v>2700</v>
      </c>
      <c r="F17" s="2">
        <v>2</v>
      </c>
      <c r="G17" s="5">
        <f t="shared" si="0"/>
        <v>5400</v>
      </c>
      <c r="H17" s="6">
        <f t="shared" si="1"/>
        <v>5400</v>
      </c>
      <c r="I17" s="7" t="s">
        <v>62</v>
      </c>
      <c r="J17" s="2" t="s">
        <v>63</v>
      </c>
    </row>
    <row r="18" spans="2:10" x14ac:dyDescent="0.4">
      <c r="B18" s="2" t="s">
        <v>36</v>
      </c>
      <c r="C18" s="2" t="s">
        <v>37</v>
      </c>
      <c r="D18" s="4">
        <v>1300</v>
      </c>
      <c r="E18" s="6">
        <f>IF(J18="O", D18*1.1, D18)</f>
        <v>1300</v>
      </c>
      <c r="F18" s="2">
        <v>2</v>
      </c>
      <c r="G18" s="5">
        <f t="shared" si="0"/>
        <v>2600</v>
      </c>
      <c r="H18" s="6">
        <f t="shared" si="1"/>
        <v>2600</v>
      </c>
      <c r="I18" s="10" t="s">
        <v>64</v>
      </c>
      <c r="J18" s="2" t="s">
        <v>65</v>
      </c>
    </row>
    <row r="19" spans="2:10" x14ac:dyDescent="0.4">
      <c r="B19" s="2" t="s">
        <v>38</v>
      </c>
      <c r="D19" s="4">
        <v>39900</v>
      </c>
      <c r="E19" s="6">
        <f>IF(J19="O", D19*1.1, D19)</f>
        <v>39900</v>
      </c>
      <c r="F19" s="2">
        <v>1</v>
      </c>
      <c r="G19" s="5">
        <f t="shared" si="0"/>
        <v>39900</v>
      </c>
      <c r="H19" s="6">
        <f t="shared" si="1"/>
        <v>39900</v>
      </c>
      <c r="I19" s="10" t="s">
        <v>66</v>
      </c>
      <c r="J19" s="2" t="s">
        <v>55</v>
      </c>
    </row>
    <row r="20" spans="2:10" x14ac:dyDescent="0.4">
      <c r="B20" s="2" t="s">
        <v>39</v>
      </c>
      <c r="C20" s="5" t="s">
        <v>40</v>
      </c>
      <c r="D20" s="4">
        <v>12500</v>
      </c>
      <c r="E20" s="6">
        <f>IF(J20="O", D20*1.1, D20)</f>
        <v>13750.000000000002</v>
      </c>
      <c r="F20" s="2">
        <v>1</v>
      </c>
      <c r="G20" s="5">
        <f t="shared" si="0"/>
        <v>12500</v>
      </c>
      <c r="H20" s="6">
        <f t="shared" si="1"/>
        <v>13750.000000000002</v>
      </c>
      <c r="I20" s="10" t="s">
        <v>67</v>
      </c>
      <c r="J20" s="2" t="s">
        <v>68</v>
      </c>
    </row>
    <row r="21" spans="2:10" x14ac:dyDescent="0.4">
      <c r="H21" s="2"/>
    </row>
    <row r="24" spans="2:10" x14ac:dyDescent="0.4">
      <c r="B24" s="1" t="s">
        <v>69</v>
      </c>
      <c r="C24" s="6">
        <f>SUM(G3:G20)</f>
        <v>531961</v>
      </c>
    </row>
    <row r="25" spans="2:10" x14ac:dyDescent="0.4">
      <c r="B25" s="1" t="s">
        <v>70</v>
      </c>
      <c r="C25" s="6">
        <f>SUM(H3:H20)</f>
        <v>576574.60000000009</v>
      </c>
    </row>
  </sheetData>
  <phoneticPr fontId="2" type="noConversion"/>
  <hyperlinks>
    <hyperlink ref="I5" r:id="rId1" location="none"/>
    <hyperlink ref="I13" r:id="rId2"/>
    <hyperlink ref="I16" r:id="rId3"/>
    <hyperlink ref="I9" r:id="rId4"/>
    <hyperlink ref="I14" r:id="rId5"/>
    <hyperlink ref="I3" r:id="rId6"/>
    <hyperlink ref="I4" r:id="rId7"/>
    <hyperlink ref="I6" r:id="rId8"/>
    <hyperlink ref="I7" r:id="rId9"/>
    <hyperlink ref="I8" r:id="rId10"/>
    <hyperlink ref="I10" r:id="rId11"/>
    <hyperlink ref="I11" r:id="rId12"/>
    <hyperlink ref="I12" r:id="rId13"/>
    <hyperlink ref="I15" r:id="rId14"/>
    <hyperlink ref="I17"/>
    <hyperlink ref="I18" r:id="rId15"/>
    <hyperlink ref="I19" r:id="rId16"/>
    <hyperlink ref="I20" r:id="rId17"/>
  </hyperlinks>
  <pageMargins left="0.7" right="0.7" top="0.75" bottom="0.75" header="0.3" footer="0.3"/>
  <pageSetup paperSize="9" orientation="portrait" horizontalDpi="4294967292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신현규</dc:creator>
  <cp:lastModifiedBy>1306송근재</cp:lastModifiedBy>
  <dcterms:created xsi:type="dcterms:W3CDTF">2017-02-27T05:38:06Z</dcterms:created>
  <dcterms:modified xsi:type="dcterms:W3CDTF">2017-09-11T13:16:41Z</dcterms:modified>
</cp:coreProperties>
</file>