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426d83357dbd62/LHL/_DataScienciBootCamp/Midterm_Project/data/"/>
    </mc:Choice>
  </mc:AlternateContent>
  <xr:revisionPtr revIDLastSave="2471" documentId="8_{DEB721CE-31B5-47EA-9940-F813073CBCE6}" xr6:coauthVersionLast="47" xr6:coauthVersionMax="47" xr10:uidLastSave="{AA2EC2AA-00F4-43C9-9E11-CD163A72A185}"/>
  <bookViews>
    <workbookView xWindow="-120" yWindow="-120" windowWidth="29040" windowHeight="15840" activeTab="4" xr2:uid="{C1537D77-E0D5-2B49-9CF0-C1029E12ACBF}"/>
  </bookViews>
  <sheets>
    <sheet name="housing_prices" sheetId="2" r:id="rId1"/>
    <sheet name="zip_codes" sheetId="3" r:id="rId2"/>
    <sheet name="nyc_housing_prices_jul_2020" sheetId="4" r:id="rId3"/>
    <sheet name="H-merge" sheetId="6" r:id="rId4"/>
    <sheet name="H-calc" sheetId="7" r:id="rId5"/>
    <sheet name="P-merge" sheetId="8" r:id="rId6"/>
    <sheet name="final" sheetId="9" r:id="rId7"/>
  </sheets>
  <definedNames>
    <definedName name="ExternalData_1" localSheetId="2" hidden="1">nyc_housing_prices_jul_2020!$A$1:$F$56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8" l="1"/>
  <c r="G213" i="8"/>
  <c r="G329" i="8"/>
  <c r="G308" i="8"/>
  <c r="G302" i="8"/>
  <c r="G292" i="8"/>
  <c r="G279" i="8"/>
  <c r="G256" i="8"/>
  <c r="G230" i="8"/>
  <c r="G215" i="8"/>
  <c r="G184" i="8"/>
  <c r="G165" i="8"/>
  <c r="G164" i="8"/>
  <c r="G162" i="8"/>
  <c r="G42" i="8"/>
  <c r="G34" i="8"/>
  <c r="G22" i="8"/>
  <c r="G121" i="8"/>
  <c r="G136" i="8"/>
  <c r="G140" i="8"/>
  <c r="G117" i="8"/>
  <c r="G112" i="8"/>
  <c r="G60" i="8"/>
  <c r="G330" i="8"/>
  <c r="G325" i="8"/>
  <c r="G326" i="8"/>
  <c r="G327" i="8"/>
  <c r="G328" i="8"/>
  <c r="G316" i="8"/>
  <c r="G318" i="8"/>
  <c r="G319" i="8"/>
  <c r="G320" i="8"/>
  <c r="G321" i="8"/>
  <c r="G322" i="8"/>
  <c r="G323" i="8"/>
  <c r="G314" i="8"/>
  <c r="G315" i="8"/>
  <c r="G312" i="8"/>
  <c r="G309" i="8"/>
  <c r="G310" i="8"/>
  <c r="G311" i="8"/>
  <c r="G304" i="8"/>
  <c r="G305" i="8"/>
  <c r="G306" i="8"/>
  <c r="G303" i="8"/>
  <c r="G296" i="8"/>
  <c r="G297" i="8"/>
  <c r="G299" i="8"/>
  <c r="G291" i="8"/>
  <c r="G294" i="8"/>
  <c r="G280" i="8"/>
  <c r="G282" i="8"/>
  <c r="G283" i="8"/>
  <c r="G284" i="8"/>
  <c r="G275" i="8"/>
  <c r="G276" i="8"/>
  <c r="G277" i="8"/>
  <c r="G271" i="8"/>
  <c r="G272" i="8"/>
  <c r="G268" i="8"/>
  <c r="G269" i="8"/>
  <c r="G258" i="8"/>
  <c r="G260" i="8"/>
  <c r="G261" i="8"/>
  <c r="G262" i="8"/>
  <c r="G263" i="8"/>
  <c r="G257" i="8"/>
  <c r="G254" i="8"/>
  <c r="G255" i="8"/>
  <c r="G248" i="8"/>
  <c r="G249" i="8"/>
  <c r="G239" i="8"/>
  <c r="G240" i="8"/>
  <c r="G241" i="8"/>
  <c r="G243" i="8"/>
  <c r="G235" i="8"/>
  <c r="G231" i="8"/>
  <c r="G232" i="8"/>
  <c r="G233" i="8"/>
  <c r="G228" i="8"/>
  <c r="G229" i="8"/>
  <c r="G225" i="8"/>
  <c r="G218" i="8"/>
  <c r="G220" i="8"/>
  <c r="G221" i="8"/>
  <c r="G211" i="8"/>
  <c r="G212" i="8"/>
  <c r="G207" i="8"/>
  <c r="G208" i="8"/>
  <c r="G197" i="8"/>
  <c r="G198" i="8"/>
  <c r="G199" i="8"/>
  <c r="G200" i="8"/>
  <c r="G201" i="8"/>
  <c r="G202" i="8"/>
  <c r="G203" i="8"/>
  <c r="G204" i="8"/>
  <c r="G194" i="8"/>
  <c r="G195" i="8"/>
  <c r="G188" i="8"/>
  <c r="G189" i="8"/>
  <c r="G190" i="8"/>
  <c r="G191" i="8"/>
  <c r="G185" i="8"/>
  <c r="G186" i="8"/>
  <c r="G183" i="8"/>
  <c r="G179" i="8"/>
  <c r="G173" i="8"/>
  <c r="G174" i="8"/>
  <c r="G175" i="8"/>
  <c r="G176" i="8"/>
  <c r="G172" i="8"/>
  <c r="G168" i="8"/>
  <c r="G166" i="8"/>
  <c r="G153" i="8"/>
  <c r="G154" i="8"/>
  <c r="G155" i="8"/>
  <c r="G156" i="8"/>
  <c r="G157" i="8"/>
  <c r="G158" i="8"/>
  <c r="G159" i="8"/>
  <c r="G160" i="8"/>
  <c r="G161" i="8"/>
  <c r="G151" i="8"/>
  <c r="G148" i="8"/>
  <c r="G144" i="8"/>
  <c r="G145" i="8"/>
  <c r="G146" i="8"/>
  <c r="G142" i="8"/>
  <c r="G137" i="8"/>
  <c r="G138" i="8"/>
  <c r="G135" i="8"/>
  <c r="G131" i="8"/>
  <c r="G132" i="8"/>
  <c r="G133" i="8"/>
  <c r="G123" i="8"/>
  <c r="G124" i="8"/>
  <c r="G125" i="8"/>
  <c r="G126" i="8"/>
  <c r="G127" i="8"/>
  <c r="G128" i="8"/>
  <c r="G129" i="8"/>
  <c r="G119" i="8"/>
  <c r="G115" i="8"/>
  <c r="G113" i="8"/>
  <c r="G109" i="8"/>
  <c r="G110" i="8"/>
  <c r="G111" i="8"/>
  <c r="G106" i="8"/>
  <c r="G107" i="8"/>
  <c r="G104" i="8"/>
  <c r="G100" i="8"/>
  <c r="G101" i="8"/>
  <c r="G82" i="8"/>
  <c r="G83" i="8"/>
  <c r="G85" i="8"/>
  <c r="G86" i="8"/>
  <c r="G87" i="8"/>
  <c r="G88" i="8"/>
  <c r="G89" i="8"/>
  <c r="G90" i="8"/>
  <c r="G91" i="8"/>
  <c r="G92" i="8"/>
  <c r="G78" i="8"/>
  <c r="G79" i="8"/>
  <c r="G80" i="8"/>
  <c r="G68" i="8"/>
  <c r="G69" i="8"/>
  <c r="G70" i="8"/>
  <c r="G71" i="8"/>
  <c r="G72" i="8"/>
  <c r="G73" i="8"/>
  <c r="G74" i="8"/>
  <c r="G75" i="8"/>
  <c r="G57" i="8"/>
  <c r="G59" i="8"/>
  <c r="G62" i="8"/>
  <c r="G64" i="8"/>
  <c r="G47" i="8"/>
  <c r="G48" i="8"/>
  <c r="G49" i="8"/>
  <c r="G50" i="8"/>
  <c r="G51" i="8"/>
  <c r="G52" i="8"/>
  <c r="G53" i="8"/>
  <c r="G43" i="8"/>
  <c r="G44" i="8"/>
  <c r="G45" i="8"/>
  <c r="G46" i="8"/>
  <c r="G41" i="8"/>
  <c r="G38" i="8"/>
  <c r="G39" i="8"/>
  <c r="G40" i="8"/>
  <c r="G36" i="8"/>
  <c r="G37" i="8"/>
  <c r="G30" i="8"/>
  <c r="G31" i="8"/>
  <c r="G32" i="8"/>
  <c r="G23" i="8"/>
  <c r="G24" i="8"/>
  <c r="G25" i="8"/>
  <c r="G26" i="8"/>
  <c r="G27" i="8"/>
  <c r="G28" i="8"/>
  <c r="G29" i="8"/>
  <c r="G18" i="8"/>
  <c r="G19" i="8"/>
  <c r="G20" i="8"/>
  <c r="G14" i="8"/>
  <c r="G15" i="8"/>
  <c r="G16" i="8"/>
  <c r="G17" i="8"/>
  <c r="G9" i="8"/>
  <c r="G10" i="8"/>
  <c r="G11" i="8"/>
  <c r="G12" i="8"/>
  <c r="G13" i="8"/>
  <c r="G3" i="8"/>
  <c r="G4" i="8"/>
  <c r="G5" i="8"/>
  <c r="G6" i="8"/>
  <c r="G7" i="8"/>
  <c r="G8" i="8"/>
  <c r="G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" i="7"/>
  <c r="H235" i="7"/>
  <c r="I235" i="7"/>
  <c r="D234" i="7"/>
  <c r="E234" i="7"/>
  <c r="F234" i="7"/>
  <c r="G234" i="7"/>
  <c r="H234" i="7"/>
  <c r="I234" i="7"/>
  <c r="C234" i="7"/>
  <c r="G235" i="7" s="1"/>
  <c r="J235" i="7" s="1"/>
  <c r="M233" i="6"/>
  <c r="G130" i="6"/>
  <c r="G129" i="6"/>
  <c r="G128" i="6"/>
  <c r="G127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1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M2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5" i="4"/>
  <c r="J46" i="4"/>
  <c r="J47" i="4"/>
  <c r="J48" i="4"/>
  <c r="J49" i="4"/>
  <c r="J50" i="4"/>
  <c r="J51" i="4"/>
  <c r="J52" i="4"/>
  <c r="J53" i="4"/>
  <c r="J54" i="4"/>
  <c r="J55" i="4"/>
  <c r="J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2" i="4"/>
  <c r="I2" i="4"/>
  <c r="J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5" i="4"/>
  <c r="G46" i="4"/>
  <c r="G47" i="4"/>
  <c r="G48" i="4"/>
  <c r="G49" i="4"/>
  <c r="G50" i="4"/>
  <c r="G51" i="4"/>
  <c r="G52" i="4"/>
  <c r="G53" i="4"/>
  <c r="G54" i="4"/>
  <c r="G55" i="4"/>
  <c r="G5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F195" i="2"/>
  <c r="J23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279DF4-92AA-436F-85E3-094086BA85C4}" keepAlive="1" name="Query - nyc_housing_prices_jul_2020" description="Connection to the 'nyc_housing_prices_jul_2020' query in the workbook." type="5" refreshedVersion="7" background="1" saveData="1">
    <dbPr connection="Provider=Microsoft.Mashup.OleDb.1;Data Source=$Workbook$;Location=nyc_housing_prices_jul_2020;Extended Properties=&quot;&quot;" command="SELECT * FROM [nyc_housing_prices_jul_2020]"/>
  </connection>
</connections>
</file>

<file path=xl/sharedStrings.xml><?xml version="1.0" encoding="utf-8"?>
<sst xmlns="http://schemas.openxmlformats.org/spreadsheetml/2006/main" count="5408" uniqueCount="1028">
  <si>
    <t>Astoria</t>
  </si>
  <si>
    <t>Boerum Hill</t>
  </si>
  <si>
    <t>$4,000</t>
  </si>
  <si>
    <t>Brooklyn</t>
  </si>
  <si>
    <t>Bushwick</t>
  </si>
  <si>
    <t>Carroll Gardens</t>
  </si>
  <si>
    <t>$2,400</t>
  </si>
  <si>
    <t>Central Brooklyn</t>
  </si>
  <si>
    <t>Chelsea</t>
  </si>
  <si>
    <t>Clinton Hill</t>
  </si>
  <si>
    <t>Downtown Brooklyn</t>
  </si>
  <si>
    <t>$3,350</t>
  </si>
  <si>
    <t>$2,850</t>
  </si>
  <si>
    <t>East Harlem</t>
  </si>
  <si>
    <t>East Village</t>
  </si>
  <si>
    <t>Financial District</t>
  </si>
  <si>
    <t>Flatiron District</t>
  </si>
  <si>
    <t>$1,700</t>
  </si>
  <si>
    <t>Fort Greene</t>
  </si>
  <si>
    <t>Garment District</t>
  </si>
  <si>
    <t>Gramercy Park</t>
  </si>
  <si>
    <t>$3,495</t>
  </si>
  <si>
    <t>Greenwich Village</t>
  </si>
  <si>
    <t>$1,800</t>
  </si>
  <si>
    <t>Hell's Kitchen</t>
  </si>
  <si>
    <t>$2,999</t>
  </si>
  <si>
    <t>Inwood</t>
  </si>
  <si>
    <t>$1,750</t>
  </si>
  <si>
    <t>$2,300</t>
  </si>
  <si>
    <t>Kips Bay</t>
  </si>
  <si>
    <t>$3,200</t>
  </si>
  <si>
    <t>$3,395</t>
  </si>
  <si>
    <t>Long Island City</t>
  </si>
  <si>
    <t>Lower East Side</t>
  </si>
  <si>
    <t>Manhattan</t>
  </si>
  <si>
    <t>$2,600</t>
  </si>
  <si>
    <t>Midtown East</t>
  </si>
  <si>
    <t>$2,500</t>
  </si>
  <si>
    <t>$3,300</t>
  </si>
  <si>
    <t>Murray Hill</t>
  </si>
  <si>
    <t>NoHo</t>
  </si>
  <si>
    <t>NoMad</t>
  </si>
  <si>
    <t>$1,975</t>
  </si>
  <si>
    <t>$3,000</t>
  </si>
  <si>
    <t>Park Slope</t>
  </si>
  <si>
    <t>$2,750</t>
  </si>
  <si>
    <t>$2,700</t>
  </si>
  <si>
    <t>Queens</t>
  </si>
  <si>
    <t>$2,395</t>
  </si>
  <si>
    <t>Rego Park</t>
  </si>
  <si>
    <t>$2,000</t>
  </si>
  <si>
    <t>$1,725</t>
  </si>
  <si>
    <t>$2,038</t>
  </si>
  <si>
    <t>Theater District</t>
  </si>
  <si>
    <t>Tribeca</t>
  </si>
  <si>
    <t>Upper East Side</t>
  </si>
  <si>
    <t>$2,200</t>
  </si>
  <si>
    <t>Upper West Side</t>
  </si>
  <si>
    <t>Washington Heights</t>
  </si>
  <si>
    <t>$2,325</t>
  </si>
  <si>
    <t>West Village</t>
  </si>
  <si>
    <t>Williamsburg</t>
  </si>
  <si>
    <t>studio</t>
  </si>
  <si>
    <t>neighborhood</t>
  </si>
  <si>
    <t>Bronx</t>
  </si>
  <si>
    <t>Central Bronx</t>
  </si>
  <si>
    <t>10453, 10457, 10460</t>
  </si>
  <si>
    <t>Bronx Park and Fordham</t>
  </si>
  <si>
    <t>10458, 10467, 10468</t>
  </si>
  <si>
    <t>High Bridge and Morrisania</t>
  </si>
  <si>
    <t>10451, 10452, 10456</t>
  </si>
  <si>
    <t>Hunts Point and Mott Haven</t>
  </si>
  <si>
    <t>10454, 10455, 10459, 10474</t>
  </si>
  <si>
    <t>Kingsbridge and Riverdale</t>
  </si>
  <si>
    <t>10463, 10471</t>
  </si>
  <si>
    <t>Northeast Bronx</t>
  </si>
  <si>
    <t>10466, 10469, 10470, 10475</t>
  </si>
  <si>
    <t>Southeast Bronx</t>
  </si>
  <si>
    <t>10461, 10462,10464, 10465, 10472, 10473</t>
  </si>
  <si>
    <t>11212, 11213, 11216, 11233, 11238</t>
  </si>
  <si>
    <t>Southwest Brooklyn</t>
  </si>
  <si>
    <t>11209, 11214, 11228</t>
  </si>
  <si>
    <t>Borough Park</t>
  </si>
  <si>
    <t>11204, 11218, 11219, 11230</t>
  </si>
  <si>
    <t>Canarsie and Flatlands</t>
  </si>
  <si>
    <t>11234, 11236, 11239</t>
  </si>
  <si>
    <t>Southern Brooklyn</t>
  </si>
  <si>
    <t>11223, 11224, 11229, 11235</t>
  </si>
  <si>
    <t>Northwest Brooklyn</t>
  </si>
  <si>
    <t>11201, 11205, 11215, 11217, 11231</t>
  </si>
  <si>
    <t>Flatbush</t>
  </si>
  <si>
    <t>11203, 11210, 11225, 11226</t>
  </si>
  <si>
    <t>East New York and New Lots</t>
  </si>
  <si>
    <t>11207, 11208</t>
  </si>
  <si>
    <t>Greenpoint</t>
  </si>
  <si>
    <t>11211, 11222</t>
  </si>
  <si>
    <t>Sunset Park</t>
  </si>
  <si>
    <t>11220, 11232</t>
  </si>
  <si>
    <t>Bushwick and Williamsburg</t>
  </si>
  <si>
    <t>11206, 11221, 11237</t>
  </si>
  <si>
    <t>Central Harlem</t>
  </si>
  <si>
    <t>10026, 10027, 10030, 10037, 10039</t>
  </si>
  <si>
    <t>Chelsea and Clinton</t>
  </si>
  <si>
    <t>10001, 10011, 10018, 10019, 10020, 10036</t>
  </si>
  <si>
    <t>10029, 10035</t>
  </si>
  <si>
    <t>Gramercy Park and Murray Hill</t>
  </si>
  <si>
    <t>10010, 10016, 10017, 10022</t>
  </si>
  <si>
    <t>Greenwich Village and Soho</t>
  </si>
  <si>
    <t>10012, 10013, 10014</t>
  </si>
  <si>
    <t>Lower Manhattan</t>
  </si>
  <si>
    <t>10004, 10005, 10006, 10007, 10038, 10280</t>
  </si>
  <si>
    <t>10002, 10003, 10009</t>
  </si>
  <si>
    <t>10021, 10028, 10044, 10065, 10075, 10128</t>
  </si>
  <si>
    <t>10023, 10024, 10025</t>
  </si>
  <si>
    <t>Inwood and Washington Heights</t>
  </si>
  <si>
    <t>10031, 10032, 10033, 10034, 10040</t>
  </si>
  <si>
    <t>Northeast Queens</t>
  </si>
  <si>
    <t>11361, 11362, 11363, 11364</t>
  </si>
  <si>
    <t>North Queens</t>
  </si>
  <si>
    <t>11354, 11355, 11356, 11357, 11358, 11359, 11360</t>
  </si>
  <si>
    <t>Central Queens</t>
  </si>
  <si>
    <t>11365, 11366, 11367</t>
  </si>
  <si>
    <t>Jamaica</t>
  </si>
  <si>
    <t>11412, 11423, 11432, 11433, 11434, 11435, 11436</t>
  </si>
  <si>
    <t>Northwest Queens</t>
  </si>
  <si>
    <t>11101, 11102, 11103, 11104, 11105, 11106</t>
  </si>
  <si>
    <t>West Central Queens</t>
  </si>
  <si>
    <t>11374, 11375, 11379, 11385</t>
  </si>
  <si>
    <t>Rockaways</t>
  </si>
  <si>
    <t>11691, 11692, 11693, 11694, 11695, 11697</t>
  </si>
  <si>
    <t>Southeast Queens</t>
  </si>
  <si>
    <t>11004, 11005, 11411, 11413, 11422, 11426, 11427, 11428, 11429</t>
  </si>
  <si>
    <t>Southwest Queens</t>
  </si>
  <si>
    <t>11414, 11415, 11416, 11417, 11418, 11419, 11420, 11421</t>
  </si>
  <si>
    <t>West Queens</t>
  </si>
  <si>
    <t>11368, 11369, 11370, 11372, 11373, 11377, 11378</t>
  </si>
  <si>
    <t>Staten Island</t>
  </si>
  <si>
    <t>Port Richmond</t>
  </si>
  <si>
    <t>10302, 10303, 10310</t>
  </si>
  <si>
    <t>South Shore</t>
  </si>
  <si>
    <t>10306, 10307, 10308, 10309, 10312</t>
  </si>
  <si>
    <t>Stapleton and St. George</t>
  </si>
  <si>
    <t>10301, 10304, 10305</t>
  </si>
  <si>
    <t>Mid-Island</t>
  </si>
  <si>
    <t>zip_codes</t>
  </si>
  <si>
    <t>borough</t>
  </si>
  <si>
    <t>Roosevelt Island</t>
  </si>
  <si>
    <t>Battery Park City</t>
  </si>
  <si>
    <t>Bedford-Stuyvesant</t>
  </si>
  <si>
    <t>Brooklyn Heights</t>
  </si>
  <si>
    <t>Cobble Hill</t>
  </si>
  <si>
    <t>Crown Heights</t>
  </si>
  <si>
    <t>DUMBO</t>
  </si>
  <si>
    <t>Gowanus</t>
  </si>
  <si>
    <t>Prospect Heights</t>
  </si>
  <si>
    <t>Red Hook</t>
  </si>
  <si>
    <t>Windsor Terrace</t>
  </si>
  <si>
    <t>$1,650</t>
  </si>
  <si>
    <t>$1,731</t>
  </si>
  <si>
    <t>$1,898</t>
  </si>
  <si>
    <t>$2,491</t>
  </si>
  <si>
    <t>$1,575</t>
  </si>
  <si>
    <t>$2,012</t>
  </si>
  <si>
    <t>$1,759</t>
  </si>
  <si>
    <t>$2,100</t>
  </si>
  <si>
    <t>$2,323</t>
  </si>
  <si>
    <t>$1,618</t>
  </si>
  <si>
    <t>$2,195</t>
  </si>
  <si>
    <t>$1,971</t>
  </si>
  <si>
    <t>Flushing</t>
  </si>
  <si>
    <t>$1,600</t>
  </si>
  <si>
    <t>West Harlem</t>
  </si>
  <si>
    <t>$1,937</t>
  </si>
  <si>
    <t>$1,713</t>
  </si>
  <si>
    <t>$1,850</t>
  </si>
  <si>
    <t>Ridgewood</t>
  </si>
  <si>
    <t>$1,811</t>
  </si>
  <si>
    <t>$2,310</t>
  </si>
  <si>
    <t>$1,673</t>
  </si>
  <si>
    <t>$2,150</t>
  </si>
  <si>
    <t>$2,423</t>
  </si>
  <si>
    <t>$2,350</t>
  </si>
  <si>
    <t>$2,970</t>
  </si>
  <si>
    <t>Bay Ridge</t>
  </si>
  <si>
    <t>East New York</t>
  </si>
  <si>
    <t>Elmhurst</t>
  </si>
  <si>
    <t>$1,563</t>
  </si>
  <si>
    <t>Bowery</t>
  </si>
  <si>
    <t>$1,900</t>
  </si>
  <si>
    <t>$2,538</t>
  </si>
  <si>
    <t>Forest Hills</t>
  </si>
  <si>
    <t>East Flatbush</t>
  </si>
  <si>
    <t>$2,275</t>
  </si>
  <si>
    <t>Ocean Hill</t>
  </si>
  <si>
    <t>Jackson Heights</t>
  </si>
  <si>
    <t>$1,916</t>
  </si>
  <si>
    <t>Woodside</t>
  </si>
  <si>
    <t>$1,550</t>
  </si>
  <si>
    <t>Sheepshead Bay</t>
  </si>
  <si>
    <t>$1,570</t>
  </si>
  <si>
    <t>Bayside</t>
  </si>
  <si>
    <t>$4,098</t>
  </si>
  <si>
    <t>$5,900</t>
  </si>
  <si>
    <t>$2,175</t>
  </si>
  <si>
    <t>Soho</t>
  </si>
  <si>
    <t>Maspeth</t>
  </si>
  <si>
    <t>Corona</t>
  </si>
  <si>
    <t>$1,500</t>
  </si>
  <si>
    <t>Far Rockaway</t>
  </si>
  <si>
    <t>$1,823</t>
  </si>
  <si>
    <t>Greenwood Heights</t>
  </si>
  <si>
    <t>$2,446</t>
  </si>
  <si>
    <t>Gravesend</t>
  </si>
  <si>
    <t>$5,800</t>
  </si>
  <si>
    <t>Briarwood</t>
  </si>
  <si>
    <t>$1,438</t>
  </si>
  <si>
    <t>Canarsie</t>
  </si>
  <si>
    <t>$2,923</t>
  </si>
  <si>
    <t>NoLita</t>
  </si>
  <si>
    <t>$2,487</t>
  </si>
  <si>
    <t>Kew Gardens</t>
  </si>
  <si>
    <t>$1,450</t>
  </si>
  <si>
    <t>Chinatown</t>
  </si>
  <si>
    <t>Bensonhurst</t>
  </si>
  <si>
    <t>$4,200</t>
  </si>
  <si>
    <t>Kew Gardens Hills</t>
  </si>
  <si>
    <t>Glendale</t>
  </si>
  <si>
    <t>$1,400</t>
  </si>
  <si>
    <t>Richmond Hill</t>
  </si>
  <si>
    <t>$1,675</t>
  </si>
  <si>
    <t>Midwood</t>
  </si>
  <si>
    <t>Riverdale</t>
  </si>
  <si>
    <t>$1,375</t>
  </si>
  <si>
    <t>Queens Village</t>
  </si>
  <si>
    <t>$1,699</t>
  </si>
  <si>
    <t>Mott Haven</t>
  </si>
  <si>
    <t>Dyker Heights</t>
  </si>
  <si>
    <t>Two Bridges</t>
  </si>
  <si>
    <t>Koreatown</t>
  </si>
  <si>
    <t>$2,125</t>
  </si>
  <si>
    <t>Woodhaven</t>
  </si>
  <si>
    <t>$1,627</t>
  </si>
  <si>
    <t>Wakefield</t>
  </si>
  <si>
    <t>$1,475</t>
  </si>
  <si>
    <t>Rockaway Beach</t>
  </si>
  <si>
    <t>Brownsville</t>
  </si>
  <si>
    <t>$1,895</t>
  </si>
  <si>
    <t>Auburndale</t>
  </si>
  <si>
    <t>$1,795</t>
  </si>
  <si>
    <t>Kensington</t>
  </si>
  <si>
    <t>Brighton Beach</t>
  </si>
  <si>
    <t>Bath Beach</t>
  </si>
  <si>
    <t>Stapleton</t>
  </si>
  <si>
    <t>$1,838</t>
  </si>
  <si>
    <t>Flatlands</t>
  </si>
  <si>
    <t>Ozone Park</t>
  </si>
  <si>
    <t>$2,050</t>
  </si>
  <si>
    <t>$1,599</t>
  </si>
  <si>
    <t>Concourse Village</t>
  </si>
  <si>
    <t>Throgs Neck</t>
  </si>
  <si>
    <t>$3,279</t>
  </si>
  <si>
    <t>St. George</t>
  </si>
  <si>
    <t>$1,998</t>
  </si>
  <si>
    <t>Laurelton</t>
  </si>
  <si>
    <t>$1,085</t>
  </si>
  <si>
    <t>Pelham Bay</t>
  </si>
  <si>
    <t>$1,150</t>
  </si>
  <si>
    <t>$2,546</t>
  </si>
  <si>
    <t>Concourse</t>
  </si>
  <si>
    <t>$1,457</t>
  </si>
  <si>
    <t>Highbridge</t>
  </si>
  <si>
    <t>Little Italy</t>
  </si>
  <si>
    <t>$3,098</t>
  </si>
  <si>
    <t>Civic Center</t>
  </si>
  <si>
    <t>$2,288</t>
  </si>
  <si>
    <t>Stuyvesant Town - Peter Cooper Village</t>
  </si>
  <si>
    <t>$3,650</t>
  </si>
  <si>
    <t>Central Park</t>
  </si>
  <si>
    <t>Howard Beach</t>
  </si>
  <si>
    <t>$1,350</t>
  </si>
  <si>
    <t>Jamaica Estates</t>
  </si>
  <si>
    <t>Parkchester</t>
  </si>
  <si>
    <t>Norwood</t>
  </si>
  <si>
    <t>$1,200</t>
  </si>
  <si>
    <t>Allerton</t>
  </si>
  <si>
    <t>Douglaston</t>
  </si>
  <si>
    <t>$1,945</t>
  </si>
  <si>
    <t>Kingsbridge</t>
  </si>
  <si>
    <t>Clason Point</t>
  </si>
  <si>
    <t>Morris Park</t>
  </si>
  <si>
    <t>Mount Hope</t>
  </si>
  <si>
    <t>$1,313</t>
  </si>
  <si>
    <t>Fordham Heights</t>
  </si>
  <si>
    <t>Forest Park</t>
  </si>
  <si>
    <t>Jamaica Hills</t>
  </si>
  <si>
    <t>Unionport</t>
  </si>
  <si>
    <t>Bedford Park</t>
  </si>
  <si>
    <t>$1,413</t>
  </si>
  <si>
    <t>Morris Heights</t>
  </si>
  <si>
    <t>Fordham Manor</t>
  </si>
  <si>
    <t>$2,839</t>
  </si>
  <si>
    <t>Coney Island</t>
  </si>
  <si>
    <t>$2,250</t>
  </si>
  <si>
    <t>Mount Eden</t>
  </si>
  <si>
    <t>$1,250</t>
  </si>
  <si>
    <t>Westchester Village</t>
  </si>
  <si>
    <t>$1,100</t>
  </si>
  <si>
    <t>Manhattan Beach</t>
  </si>
  <si>
    <t>$1,595</t>
  </si>
  <si>
    <t>Pelham Parkway</t>
  </si>
  <si>
    <t>Vinegar Hill</t>
  </si>
  <si>
    <t>Prospect Park</t>
  </si>
  <si>
    <t>University Heights</t>
  </si>
  <si>
    <t>$1,300</t>
  </si>
  <si>
    <t>Foxhurst</t>
  </si>
  <si>
    <t>$947</t>
  </si>
  <si>
    <t>Flushing Meadows-Corona Park</t>
  </si>
  <si>
    <t>Van Cortlandt Park</t>
  </si>
  <si>
    <t>Brooklyn Navy Yard</t>
  </si>
  <si>
    <t>$1,875</t>
  </si>
  <si>
    <t>$2,742</t>
  </si>
  <si>
    <t>$3,208</t>
  </si>
  <si>
    <t>$3,125</t>
  </si>
  <si>
    <t>$3,027</t>
  </si>
  <si>
    <t>$2,647</t>
  </si>
  <si>
    <t>$2,425</t>
  </si>
  <si>
    <t>$2,475</t>
  </si>
  <si>
    <t>$3,310</t>
  </si>
  <si>
    <t>$1,775</t>
  </si>
  <si>
    <t>$3,150</t>
  </si>
  <si>
    <t>$2,698</t>
  </si>
  <si>
    <t>$4,750</t>
  </si>
  <si>
    <t>$3,800</t>
  </si>
  <si>
    <t>$3,398</t>
  </si>
  <si>
    <t>$2,375</t>
  </si>
  <si>
    <t>$1,665</t>
  </si>
  <si>
    <t>$5,483</t>
  </si>
  <si>
    <t>$2,895</t>
  </si>
  <si>
    <t>$2,733</t>
  </si>
  <si>
    <t>$1,815</t>
  </si>
  <si>
    <t>$3,175</t>
  </si>
  <si>
    <t>$3,025</t>
  </si>
  <si>
    <t>Middle Village</t>
  </si>
  <si>
    <t>$1,695</t>
  </si>
  <si>
    <t>$1,688</t>
  </si>
  <si>
    <t>East Elmhurst</t>
  </si>
  <si>
    <t>$1,733</t>
  </si>
  <si>
    <t>St. Albans</t>
  </si>
  <si>
    <t>Cypress Hills</t>
  </si>
  <si>
    <t>$1,827</t>
  </si>
  <si>
    <t>$1,555</t>
  </si>
  <si>
    <t>College Point</t>
  </si>
  <si>
    <t>$1,680</t>
  </si>
  <si>
    <t>$1,780</t>
  </si>
  <si>
    <t>South Ozone Park</t>
  </si>
  <si>
    <t>$1,653</t>
  </si>
  <si>
    <t>Whitestone</t>
  </si>
  <si>
    <t>$1,999</t>
  </si>
  <si>
    <t>Tompkinsville</t>
  </si>
  <si>
    <t>$1,888</t>
  </si>
  <si>
    <t>Rosedale</t>
  </si>
  <si>
    <t>Williamsbridge</t>
  </si>
  <si>
    <t>Glen Oaks</t>
  </si>
  <si>
    <t>$1,738</t>
  </si>
  <si>
    <t>Fresh Meadows</t>
  </si>
  <si>
    <t>Mapleton</t>
  </si>
  <si>
    <t>$1,590</t>
  </si>
  <si>
    <t>Bellerose</t>
  </si>
  <si>
    <t>$2,196</t>
  </si>
  <si>
    <t>$3,386</t>
  </si>
  <si>
    <t>Hollis</t>
  </si>
  <si>
    <t>Hillcrest</t>
  </si>
  <si>
    <t>$3,606</t>
  </si>
  <si>
    <t>$3,623</t>
  </si>
  <si>
    <t>$1,635</t>
  </si>
  <si>
    <t>$1,625</t>
  </si>
  <si>
    <t>$2,058</t>
  </si>
  <si>
    <t>City Island</t>
  </si>
  <si>
    <t>Great Kills</t>
  </si>
  <si>
    <t>Pelham Gardens</t>
  </si>
  <si>
    <t>Bergen Beach</t>
  </si>
  <si>
    <t>Little Neck</t>
  </si>
  <si>
    <t>Westerleigh</t>
  </si>
  <si>
    <t>West Brighton</t>
  </si>
  <si>
    <t>Van Nest</t>
  </si>
  <si>
    <t>Hunts Point</t>
  </si>
  <si>
    <t>Pomonok</t>
  </si>
  <si>
    <t>$1,525</t>
  </si>
  <si>
    <t>Marine Park</t>
  </si>
  <si>
    <t>New Dorp</t>
  </si>
  <si>
    <t>$2,825</t>
  </si>
  <si>
    <t>$1,685</t>
  </si>
  <si>
    <t>New Springville</t>
  </si>
  <si>
    <t>Concord</t>
  </si>
  <si>
    <t>Springfield Gardens</t>
  </si>
  <si>
    <t>Rosebank</t>
  </si>
  <si>
    <t>Eltingville</t>
  </si>
  <si>
    <t>Prince's Bay</t>
  </si>
  <si>
    <t>Dongan Hills</t>
  </si>
  <si>
    <t>$1,899</t>
  </si>
  <si>
    <t>Oakwood</t>
  </si>
  <si>
    <t>$1,395</t>
  </si>
  <si>
    <t>Woodlawn Heights</t>
  </si>
  <si>
    <t>Annadale</t>
  </si>
  <si>
    <t>Grymes Hill</t>
  </si>
  <si>
    <t>Belmont</t>
  </si>
  <si>
    <t>Willowbrook</t>
  </si>
  <si>
    <t>Melrose</t>
  </si>
  <si>
    <t>Rossville</t>
  </si>
  <si>
    <t>Sea Gate</t>
  </si>
  <si>
    <t>Clearview</t>
  </si>
  <si>
    <t>Tottenville</t>
  </si>
  <si>
    <t>Marble Hill</t>
  </si>
  <si>
    <t>Bulls Head</t>
  </si>
  <si>
    <t>Woodrow</t>
  </si>
  <si>
    <t>West Farms</t>
  </si>
  <si>
    <t>Bronx Park</t>
  </si>
  <si>
    <t>Country Club</t>
  </si>
  <si>
    <t>Fort Wadsworth</t>
  </si>
  <si>
    <t>Holliswood</t>
  </si>
  <si>
    <t>Huguenot</t>
  </si>
  <si>
    <t>Manor Heights</t>
  </si>
  <si>
    <t>Blissville</t>
  </si>
  <si>
    <t>Rochdale</t>
  </si>
  <si>
    <t>South Jamaica</t>
  </si>
  <si>
    <t>Brookville</t>
  </si>
  <si>
    <t>South Beach</t>
  </si>
  <si>
    <t>Crotona Park East</t>
  </si>
  <si>
    <t>New Brighton</t>
  </si>
  <si>
    <t>Silver Lake</t>
  </si>
  <si>
    <t>Woodstock</t>
  </si>
  <si>
    <t>Arden Heights</t>
  </si>
  <si>
    <t>Floral Park</t>
  </si>
  <si>
    <t>East Tremont</t>
  </si>
  <si>
    <t>Mill Basin</t>
  </si>
  <si>
    <t>Morrisania</t>
  </si>
  <si>
    <t>Midland Beach</t>
  </si>
  <si>
    <t>Gerritsen Beach</t>
  </si>
  <si>
    <t>Castle Hill</t>
  </si>
  <si>
    <t>Graniteville</t>
  </si>
  <si>
    <t>Grant City</t>
  </si>
  <si>
    <t>Co-Op City</t>
  </si>
  <si>
    <t>Castleton Corners</t>
  </si>
  <si>
    <t>Travis - Chelsea</t>
  </si>
  <si>
    <t>Longwood</t>
  </si>
  <si>
    <t>1_bedroom</t>
  </si>
  <si>
    <t>2_bedroom</t>
  </si>
  <si>
    <t>neigborhood</t>
  </si>
  <si>
    <t>3_bedroom</t>
  </si>
  <si>
    <t>manhatan</t>
  </si>
  <si>
    <t>$2,794</t>
  </si>
  <si>
    <t>$11,031</t>
  </si>
  <si>
    <t>$2,608</t>
  </si>
  <si>
    <t>$5,289</t>
  </si>
  <si>
    <t>Flatiron/Union Square</t>
  </si>
  <si>
    <t>$3,632</t>
  </si>
  <si>
    <t>$15,969</t>
  </si>
  <si>
    <t>$2,569</t>
  </si>
  <si>
    <t>$7,226</t>
  </si>
  <si>
    <t>$2,828</t>
  </si>
  <si>
    <t>$12,418</t>
  </si>
  <si>
    <t>$2,823</t>
  </si>
  <si>
    <t>$10,574</t>
  </si>
  <si>
    <t>$2,955</t>
  </si>
  <si>
    <t>$10,653</t>
  </si>
  <si>
    <t>$2,710</t>
  </si>
  <si>
    <t>$5,543</t>
  </si>
  <si>
    <t>$5,121</t>
  </si>
  <si>
    <t>$16,413</t>
  </si>
  <si>
    <t>NoLiTa/Little Italy</t>
  </si>
  <si>
    <t>$2,683</t>
  </si>
  <si>
    <t>$10,648</t>
  </si>
  <si>
    <t>SoHo</t>
  </si>
  <si>
    <t>$3,589</t>
  </si>
  <si>
    <t>$13,621</t>
  </si>
  <si>
    <t>$3,502</t>
  </si>
  <si>
    <t>$15,886</t>
  </si>
  <si>
    <t>$2,765</t>
  </si>
  <si>
    <t>$11,903</t>
  </si>
  <si>
    <t>Beekman/Sutton Place</t>
  </si>
  <si>
    <t>$2,676</t>
  </si>
  <si>
    <t>$6,497</t>
  </si>
  <si>
    <t>$2,485</t>
  </si>
  <si>
    <t>$12,280</t>
  </si>
  <si>
    <t>Midtown West</t>
  </si>
  <si>
    <t>$2,589</t>
  </si>
  <si>
    <t>$14,892</t>
  </si>
  <si>
    <t>$2,474</t>
  </si>
  <si>
    <t>$6,568</t>
  </si>
  <si>
    <t>Turtle Bay/United Nations</t>
  </si>
  <si>
    <t>$2,237</t>
  </si>
  <si>
    <t>$12,517</t>
  </si>
  <si>
    <t>Carnegie Hill</t>
  </si>
  <si>
    <t>$2,307</t>
  </si>
  <si>
    <t>$11,529</t>
  </si>
  <si>
    <t>Lenox Hill</t>
  </si>
  <si>
    <t>$2,316</t>
  </si>
  <si>
    <t>$8,553</t>
  </si>
  <si>
    <t>Park/Fifth Ave. to 79th St.</t>
  </si>
  <si>
    <t>$4,289</t>
  </si>
  <si>
    <t>$26,970</t>
  </si>
  <si>
    <t>$2,696</t>
  </si>
  <si>
    <t>$5,445</t>
  </si>
  <si>
    <t>Yorkville</t>
  </si>
  <si>
    <t>$2,215</t>
  </si>
  <si>
    <t>$7,084</t>
  </si>
  <si>
    <t>Broadway Corridor</t>
  </si>
  <si>
    <t>$2,328</t>
  </si>
  <si>
    <t>$6,197</t>
  </si>
  <si>
    <t>Central Park West</t>
  </si>
  <si>
    <t>$2,362</t>
  </si>
  <si>
    <t>$14,463</t>
  </si>
  <si>
    <t>Lincoln Center</t>
  </si>
  <si>
    <t>$2,662</t>
  </si>
  <si>
    <t>$9,851</t>
  </si>
  <si>
    <t>Morningside Heights</t>
  </si>
  <si>
    <t>$2,329</t>
  </si>
  <si>
    <t>$4,105</t>
  </si>
  <si>
    <t>Riverside Dr./West End Ave.</t>
  </si>
  <si>
    <t>$2,330</t>
  </si>
  <si>
    <t>$9,020</t>
  </si>
  <si>
    <t>$2,010</t>
  </si>
  <si>
    <t>$3,880</t>
  </si>
  <si>
    <t>Hamilton Heights</t>
  </si>
  <si>
    <t>$1,992</t>
  </si>
  <si>
    <t>$3,174</t>
  </si>
  <si>
    <t>Harlem</t>
  </si>
  <si>
    <t>$4,148</t>
  </si>
  <si>
    <t>$1,657</t>
  </si>
  <si>
    <t>$2,570</t>
  </si>
  <si>
    <t>$1,978</t>
  </si>
  <si>
    <t>$2,859</t>
  </si>
  <si>
    <t>brooklyn</t>
  </si>
  <si>
    <t>$2,044</t>
  </si>
  <si>
    <t>$3,214</t>
  </si>
  <si>
    <t>$2,092</t>
  </si>
  <si>
    <t>$4,921</t>
  </si>
  <si>
    <t>$2,509</t>
  </si>
  <si>
    <t>$8,654</t>
  </si>
  <si>
    <t>$2,851</t>
  </si>
  <si>
    <t>$2,271</t>
  </si>
  <si>
    <t>$5,027</t>
  </si>
  <si>
    <t>$2,409</t>
  </si>
  <si>
    <t>$4,204</t>
  </si>
  <si>
    <t>$6,122</t>
  </si>
  <si>
    <t>$1,806</t>
  </si>
  <si>
    <t>$3,185</t>
  </si>
  <si>
    <t>$2,443</t>
  </si>
  <si>
    <t>$6,048</t>
  </si>
  <si>
    <t>$3,189</t>
  </si>
  <si>
    <t>$9,144</t>
  </si>
  <si>
    <t>$2,957</t>
  </si>
  <si>
    <t>$6,760</t>
  </si>
  <si>
    <t>$2,293</t>
  </si>
  <si>
    <t>$3,687</t>
  </si>
  <si>
    <t>$2,347</t>
  </si>
  <si>
    <t>$5,278</t>
  </si>
  <si>
    <t>$1,724</t>
  </si>
  <si>
    <t>$3,215</t>
  </si>
  <si>
    <t>$2,795</t>
  </si>
  <si>
    <t>$4,883</t>
  </si>
  <si>
    <t>$2,393</t>
  </si>
  <si>
    <t>$4,320</t>
  </si>
  <si>
    <t>Prospect Lefferts Gardens</t>
  </si>
  <si>
    <t>$1,933</t>
  </si>
  <si>
    <t>$3,423</t>
  </si>
  <si>
    <t>-</t>
  </si>
  <si>
    <t>South Slope - Greenwood Heights</t>
  </si>
  <si>
    <t>$2,712</t>
  </si>
  <si>
    <t>$5,081</t>
  </si>
  <si>
    <t>$1,939</t>
  </si>
  <si>
    <t>$3,679</t>
  </si>
  <si>
    <t>studio2</t>
  </si>
  <si>
    <t>1_bedroom3</t>
  </si>
  <si>
    <t>2_bedroom4</t>
  </si>
  <si>
    <t>3_bedroom5</t>
  </si>
  <si>
    <t>X</t>
  </si>
  <si>
    <t>x</t>
  </si>
  <si>
    <t>NoLiTa</t>
  </si>
  <si>
    <t>studio_2021</t>
  </si>
  <si>
    <t>studio_2020</t>
  </si>
  <si>
    <t>br_1_2020</t>
  </si>
  <si>
    <t>br_2_2020</t>
  </si>
  <si>
    <t>br_3_2020</t>
  </si>
  <si>
    <t>br_1_2021</t>
  </si>
  <si>
    <t>br_2_2021</t>
  </si>
  <si>
    <t>Arithmetic Mean</t>
  </si>
  <si>
    <t>br_1</t>
  </si>
  <si>
    <t>br_2</t>
  </si>
  <si>
    <t>percent change 2020 - 2021</t>
  </si>
  <si>
    <t>Rent change</t>
  </si>
  <si>
    <t>id</t>
  </si>
  <si>
    <t>type</t>
  </si>
  <si>
    <t>long</t>
  </si>
  <si>
    <t>lat</t>
  </si>
  <si>
    <t>nyu_2451_34572.299</t>
  </si>
  <si>
    <t>Point</t>
  </si>
  <si>
    <t>nyu_2451_34572.216</t>
  </si>
  <si>
    <t>nyu_2451_34572.242</t>
  </si>
  <si>
    <t>Arlington</t>
  </si>
  <si>
    <t>nyu_2451_34572.228</t>
  </si>
  <si>
    <t>Arrochar</t>
  </si>
  <si>
    <t>nyu_2451_34572.229</t>
  </si>
  <si>
    <t>Arverne</t>
  </si>
  <si>
    <t>nyu_2451_34572.178</t>
  </si>
  <si>
    <t>nyu_2451_34572.130</t>
  </si>
  <si>
    <t>Astoria Heights</t>
  </si>
  <si>
    <t>nyu_2451_34572.267</t>
  </si>
  <si>
    <t>nyu_2451_34572.153</t>
  </si>
  <si>
    <t>nyu_2451_34572.80</t>
  </si>
  <si>
    <t>nyu_2451_34572.128</t>
  </si>
  <si>
    <t>nyu_2451_34572.47</t>
  </si>
  <si>
    <t>Bay Terrace</t>
  </si>
  <si>
    <t>nyu_2451_34572.176</t>
  </si>
  <si>
    <t>nyu_2451_34572.236</t>
  </si>
  <si>
    <t>Baychester</t>
  </si>
  <si>
    <t>nyu_2451_34572.11</t>
  </si>
  <si>
    <t>nyu_2451_34572.152</t>
  </si>
  <si>
    <t>Bayswater</t>
  </si>
  <si>
    <t>nyu_2451_34572.304</t>
  </si>
  <si>
    <t>nyu_2451_34572.14</t>
  </si>
  <si>
    <t>Bedford Stuyvesant</t>
  </si>
  <si>
    <t>nyu_2451_34572.64</t>
  </si>
  <si>
    <t>Beechhurst</t>
  </si>
  <si>
    <t>nyu_2451_34572.175</t>
  </si>
  <si>
    <t>Bellaire</t>
  </si>
  <si>
    <t>nyu_2451_34572.195</t>
  </si>
  <si>
    <t>Belle Harbor</t>
  </si>
  <si>
    <t>nyu_2451_34572.191</t>
  </si>
  <si>
    <t>nyu_2451_34572.157</t>
  </si>
  <si>
    <t>nyu_2451_34572.35</t>
  </si>
  <si>
    <t>nyu_2451_34572.48</t>
  </si>
  <si>
    <t>nyu_2451_34572.92</t>
  </si>
  <si>
    <t>nyu_2451_34572.279</t>
  </si>
  <si>
    <t>Bloomfield</t>
  </si>
  <si>
    <t>nyu_2451_34572.246</t>
  </si>
  <si>
    <t>nyu_2451_34572.88</t>
  </si>
  <si>
    <t>nyu_2451_34572.81</t>
  </si>
  <si>
    <t>Breezy Point</t>
  </si>
  <si>
    <t>nyu_2451_34572.173</t>
  </si>
  <si>
    <t>nyu_2451_34572.160</t>
  </si>
  <si>
    <t>nyu_2451_34572.52</t>
  </si>
  <si>
    <t>Broad Channel</t>
  </si>
  <si>
    <t>nyu_2451_34572.172</t>
  </si>
  <si>
    <t>Broadway Junction</t>
  </si>
  <si>
    <t>nyu_2451_34572.283</t>
  </si>
  <si>
    <t>Bronxdale</t>
  </si>
  <si>
    <t>nyu_2451_34572.298</t>
  </si>
  <si>
    <t>nyu_2451_34572.65</t>
  </si>
  <si>
    <t>nyu_2451_34572.194</t>
  </si>
  <si>
    <t>nyu_2451_34572.61</t>
  </si>
  <si>
    <t>nyu_2451_34572.247</t>
  </si>
  <si>
    <t>nyu_2451_34572.63</t>
  </si>
  <si>
    <t>Butler Manor</t>
  </si>
  <si>
    <t>nyu_2451_34572.239</t>
  </si>
  <si>
    <t>Cambria Heights</t>
  </si>
  <si>
    <t>nyu_2451_34572.169</t>
  </si>
  <si>
    <t>nyu_2451_34572.75</t>
  </si>
  <si>
    <t>nyu_2451_34572.248</t>
  </si>
  <si>
    <t>nyu_2451_34572.67</t>
  </si>
  <si>
    <t>nyu_2451_34572.41</t>
  </si>
  <si>
    <t>nyu_2451_34572.209</t>
  </si>
  <si>
    <t>nyu_2451_34572.106</t>
  </si>
  <si>
    <t>Charleston</t>
  </si>
  <si>
    <t>nyu_2451_34572.240</t>
  </si>
  <si>
    <t>nyu_2451_34572.117</t>
  </si>
  <si>
    <t>nyu_2451_34572.245</t>
  </si>
  <si>
    <t>nyu_2451_34572.101</t>
  </si>
  <si>
    <t>nyu_2451_34572.13</t>
  </si>
  <si>
    <t>City Line</t>
  </si>
  <si>
    <t>nyu_2451_34572.91</t>
  </si>
  <si>
    <t>nyu_2451_34572.250</t>
  </si>
  <si>
    <t>Claremont Village</t>
  </si>
  <si>
    <t>nyu_2451_34572.268</t>
  </si>
  <si>
    <t>nyu_2451_34572.28</t>
  </si>
  <si>
    <t>Clifton</t>
  </si>
  <si>
    <t>nyu_2451_34572.254</t>
  </si>
  <si>
    <t>Clinton</t>
  </si>
  <si>
    <t>nyu_2451_34572.114</t>
  </si>
  <si>
    <t>nyu_2451_34572.85</t>
  </si>
  <si>
    <t>nyu_2451_34572.66</t>
  </si>
  <si>
    <t>nyu_2451_34572.150</t>
  </si>
  <si>
    <t>nyu_2451_34572.255</t>
  </si>
  <si>
    <t>nyu_2451_34572.44</t>
  </si>
  <si>
    <t>nyu_2451_34572.269</t>
  </si>
  <si>
    <t>nyu_2451_34572.79</t>
  </si>
  <si>
    <t>Co-op City</t>
  </si>
  <si>
    <t>nyu_2451_34572.2</t>
  </si>
  <si>
    <t>nyu_2451_34572.135</t>
  </si>
  <si>
    <t>nyu_2451_34572.30</t>
  </si>
  <si>
    <t>nyu_2451_34572.56</t>
  </si>
  <si>
    <t>nyu_2451_34572.72</t>
  </si>
  <si>
    <t>Ditmas Park</t>
  </si>
  <si>
    <t>nyu_2451_34572.222</t>
  </si>
  <si>
    <t>nyu_2451_34572.232</t>
  </si>
  <si>
    <t>nyu_2451_34572.155</t>
  </si>
  <si>
    <t>Downtown</t>
  </si>
  <si>
    <t>nyu_2451_34572.87</t>
  </si>
  <si>
    <t>Dumbo</t>
  </si>
  <si>
    <t>nyu_2451_34572.284</t>
  </si>
  <si>
    <t>nyu_2451_34572.82</t>
  </si>
  <si>
    <t>nyu_2451_34572.142</t>
  </si>
  <si>
    <t>nyu_2451_34572.57</t>
  </si>
  <si>
    <t>nyu_2451_34572.107</t>
  </si>
  <si>
    <t>nyu_2451_34572.73</t>
  </si>
  <si>
    <t>nyu_2451_34572.18</t>
  </si>
  <si>
    <t>nyu_2451_34572.119</t>
  </si>
  <si>
    <t>East Williamsburg</t>
  </si>
  <si>
    <t>nyu_2451_34572.96</t>
  </si>
  <si>
    <t>Eastchester</t>
  </si>
  <si>
    <t>nyu_2451_34572.3</t>
  </si>
  <si>
    <t>Edenwald</t>
  </si>
  <si>
    <t>nyu_2451_34572.46</t>
  </si>
  <si>
    <t>Edgemere</t>
  </si>
  <si>
    <t>nyu_2451_34572.177</t>
  </si>
  <si>
    <t>Edgewater Park</t>
  </si>
  <si>
    <t>nyu_2451_34572.40</t>
  </si>
  <si>
    <t>Egbertville</t>
  </si>
  <si>
    <t>nyu_2451_34572.288</t>
  </si>
  <si>
    <t>Elm Park</t>
  </si>
  <si>
    <t>nyu_2451_34572.259</t>
  </si>
  <si>
    <t>nyu_2451_34572.133</t>
  </si>
  <si>
    <t>nyu_2451_34572.215</t>
  </si>
  <si>
    <t>Emerson Hill</t>
  </si>
  <si>
    <t>nyu_2451_34572.256</t>
  </si>
  <si>
    <t>Erasmus</t>
  </si>
  <si>
    <t>nyu_2451_34572.301</t>
  </si>
  <si>
    <t>nyu_2451_34572.171</t>
  </si>
  <si>
    <t>Fieldston</t>
  </si>
  <si>
    <t>nyu_2451_34572.4</t>
  </si>
  <si>
    <t>nyu_2451_34572.129</t>
  </si>
  <si>
    <t>nyu_2451_34572.55</t>
  </si>
  <si>
    <t>Flatiron</t>
  </si>
  <si>
    <t>nyu_2451_34572.277</t>
  </si>
  <si>
    <t>nyu_2451_34572.76</t>
  </si>
  <si>
    <t>nyu_2451_34572.182</t>
  </si>
  <si>
    <t>nyu_2451_34572.139</t>
  </si>
  <si>
    <t>Fordham</t>
  </si>
  <si>
    <t>nyu_2451_34572.17</t>
  </si>
  <si>
    <t>nyu_2451_34572.136</t>
  </si>
  <si>
    <t>Forest Hills Gardens</t>
  </si>
  <si>
    <t>nyu_2451_34572.197</t>
  </si>
  <si>
    <t>nyu_2451_34572.70</t>
  </si>
  <si>
    <t>Fort Hamilton</t>
  </si>
  <si>
    <t>nyu_2451_34572.100</t>
  </si>
  <si>
    <t>Fox Hills</t>
  </si>
  <si>
    <t>nyu_2451_34572.306</t>
  </si>
  <si>
    <t>nyu_2451_34572.159</t>
  </si>
  <si>
    <t>Fulton Ferry</t>
  </si>
  <si>
    <t>nyu_2451_34572.280</t>
  </si>
  <si>
    <t>Georgetown</t>
  </si>
  <si>
    <t>nyu_2451_34572.95</t>
  </si>
  <si>
    <t>nyu_2451_34572.83</t>
  </si>
  <si>
    <t>nyu_2451_34572.156</t>
  </si>
  <si>
    <t>nyu_2451_34572.145</t>
  </si>
  <si>
    <t>nyu_2451_34572.69</t>
  </si>
  <si>
    <t>nyu_2451_34572.127</t>
  </si>
  <si>
    <t>nyu_2451_34572.227</t>
  </si>
  <si>
    <t>nyu_2451_34572.234</t>
  </si>
  <si>
    <t>Grasmere</t>
  </si>
  <si>
    <t>nyu_2451_34572.230</t>
  </si>
  <si>
    <t>nyu_2451_34572.51</t>
  </si>
  <si>
    <t>nyu_2451_34572.214</t>
  </si>
  <si>
    <t>nyu_2451_34572.50</t>
  </si>
  <si>
    <t>Greenridge</t>
  </si>
  <si>
    <t>nyu_2451_34572.243</t>
  </si>
  <si>
    <t>nyu_2451_34572.118</t>
  </si>
  <si>
    <t>nyu_2451_34572.203</t>
  </si>
  <si>
    <t>nyu_2451_34572.104</t>
  </si>
  <si>
    <t>Hammels</t>
  </si>
  <si>
    <t>nyu_2451_34572.303</t>
  </si>
  <si>
    <t>Heartland Village</t>
  </si>
  <si>
    <t>nyu_2451_34572.244</t>
  </si>
  <si>
    <t>nyu_2451_34572.20</t>
  </si>
  <si>
    <t>Highland Park</t>
  </si>
  <si>
    <t>nyu_2451_34572.296</t>
  </si>
  <si>
    <t>nyu_2451_34572.186</t>
  </si>
  <si>
    <t>nyu_2451_34572.164</t>
  </si>
  <si>
    <t>nyu_2451_34572.183</t>
  </si>
  <si>
    <t>Homecrest</t>
  </si>
  <si>
    <t>nyu_2451_34572.290</t>
  </si>
  <si>
    <t>nyu_2451_34572.134</t>
  </si>
  <si>
    <t>Howland Hook</t>
  </si>
  <si>
    <t>nyu_2451_34572.258</t>
  </si>
  <si>
    <t>Hudson Yards</t>
  </si>
  <si>
    <t>nyu_2451_34572.302</t>
  </si>
  <si>
    <t>nyu_2451_34572.237</t>
  </si>
  <si>
    <t>Hunters Point</t>
  </si>
  <si>
    <t>nyu_2451_34572.273</t>
  </si>
  <si>
    <t>nyu_2451_34572.25</t>
  </si>
  <si>
    <t>nyu_2451_34572.103</t>
  </si>
  <si>
    <t>nyu_2451_34572.132</t>
  </si>
  <si>
    <t>Jamaica Center</t>
  </si>
  <si>
    <t>nyu_2451_34572.161</t>
  </si>
  <si>
    <t>nyu_2451_34572.184</t>
  </si>
  <si>
    <t>nyu_2451_34572.264</t>
  </si>
  <si>
    <t>nyu_2451_34572.58</t>
  </si>
  <si>
    <t>nyu_2451_34572.137</t>
  </si>
  <si>
    <t>nyu_2451_34572.158</t>
  </si>
  <si>
    <t>nyu_2451_34572.6</t>
  </si>
  <si>
    <t>Kingsbridge Heights</t>
  </si>
  <si>
    <t>nyu_2451_34572.300</t>
  </si>
  <si>
    <t>nyu_2451_34572.189</t>
  </si>
  <si>
    <t>Lefrak City</t>
  </si>
  <si>
    <t>nyu_2451_34572.190</t>
  </si>
  <si>
    <t>nyu_2451_34572.110</t>
  </si>
  <si>
    <t>Lighthouse Hill</t>
  </si>
  <si>
    <t>nyu_2451_34572.293</t>
  </si>
  <si>
    <t>Lincoln Square</t>
  </si>
  <si>
    <t>nyu_2451_34572.113</t>
  </si>
  <si>
    <t>Lindenwood</t>
  </si>
  <si>
    <t>nyu_2451_34572.188</t>
  </si>
  <si>
    <t>nyu_2451_34572.122</t>
  </si>
  <si>
    <t>nyu_2451_34572.154</t>
  </si>
  <si>
    <t>nyu_2451_34572.140</t>
  </si>
  <si>
    <t>nyu_2451_34572.24</t>
  </si>
  <si>
    <t>nyu_2451_34572.120</t>
  </si>
  <si>
    <t>Madison</t>
  </si>
  <si>
    <t>nyu_2451_34572.297</t>
  </si>
  <si>
    <t>Malba</t>
  </si>
  <si>
    <t>nyu_2451_34572.295</t>
  </si>
  <si>
    <t>nyu_2451_34572.78</t>
  </si>
  <si>
    <t>Manhattan Terrace</t>
  </si>
  <si>
    <t>nyu_2451_34572.54</t>
  </si>
  <si>
    <t>Manhattan Valley</t>
  </si>
  <si>
    <t>nyu_2451_34572.125</t>
  </si>
  <si>
    <t>Manhattanville</t>
  </si>
  <si>
    <t>nyu_2451_34572.105</t>
  </si>
  <si>
    <t>nyu_2451_34572.285</t>
  </si>
  <si>
    <t>nyu_2451_34572.7</t>
  </si>
  <si>
    <t>nyu_2451_34572.84</t>
  </si>
  <si>
    <t>Mariner's Harbor</t>
  </si>
  <si>
    <t>nyu_2451_34572.207</t>
  </si>
  <si>
    <t>nyu_2451_34572.143</t>
  </si>
  <si>
    <t>nyu_2451_34572.21</t>
  </si>
  <si>
    <t>nyu_2451_34572.291</t>
  </si>
  <si>
    <t>nyu_2451_34572.233</t>
  </si>
  <si>
    <t>Midtown</t>
  </si>
  <si>
    <t>nyu_2451_34572.115</t>
  </si>
  <si>
    <t>Midtown South</t>
  </si>
  <si>
    <t>nyu_2451_34572.251</t>
  </si>
  <si>
    <t>nyu_2451_34572.93</t>
  </si>
  <si>
    <t>nyu_2451_34572.263</t>
  </si>
  <si>
    <t>Mill Island</t>
  </si>
  <si>
    <t>nyu_2451_34572.77</t>
  </si>
  <si>
    <t>nyu_2451_34572.126</t>
  </si>
  <si>
    <t>nyu_2451_34572.16</t>
  </si>
  <si>
    <t>nyu_2451_34572.34</t>
  </si>
  <si>
    <t>nyu_2451_34572.26</t>
  </si>
  <si>
    <t>nyu_2451_34572.22</t>
  </si>
  <si>
    <t>nyu_2451_34572.270</t>
  </si>
  <si>
    <t>nyu_2451_34572.271</t>
  </si>
  <si>
    <t>nyu_2451_34572.116</t>
  </si>
  <si>
    <t>nyu_2451_34572.181</t>
  </si>
  <si>
    <t>Neponsit</t>
  </si>
  <si>
    <t>nyu_2451_34572.180</t>
  </si>
  <si>
    <t>nyu_2451_34572.199</t>
  </si>
  <si>
    <t>nyu_2451_34572.212</t>
  </si>
  <si>
    <t>New Dorp Beach</t>
  </si>
  <si>
    <t>nyu_2451_34572.235</t>
  </si>
  <si>
    <t>New Lots</t>
  </si>
  <si>
    <t>nyu_2451_34572.261</t>
  </si>
  <si>
    <t>nyu_2451_34572.210</t>
  </si>
  <si>
    <t>Noho</t>
  </si>
  <si>
    <t>nyu_2451_34572.249</t>
  </si>
  <si>
    <t>North Corona</t>
  </si>
  <si>
    <t>nyu_2451_34572.196</t>
  </si>
  <si>
    <t>North Riverdale</t>
  </si>
  <si>
    <t>nyu_2451_34572.37</t>
  </si>
  <si>
    <t>North Side</t>
  </si>
  <si>
    <t>nyu_2451_34572.97</t>
  </si>
  <si>
    <t>nyu_2451_34572.9</t>
  </si>
  <si>
    <t>Oakland Gardens</t>
  </si>
  <si>
    <t>nyu_2451_34572.162</t>
  </si>
  <si>
    <t>nyu_2451_34572.213</t>
  </si>
  <si>
    <t>nyu_2451_34572.90</t>
  </si>
  <si>
    <t>Ocean Parkway</t>
  </si>
  <si>
    <t>nyu_2451_34572.99</t>
  </si>
  <si>
    <t>Old Town</t>
  </si>
  <si>
    <t>nyu_2451_34572.231</t>
  </si>
  <si>
    <t>Olinville</t>
  </si>
  <si>
    <t>nyu_2451_34572.42</t>
  </si>
  <si>
    <t>nyu_2451_34572.148</t>
  </si>
  <si>
    <t>Paerdegat Basin</t>
  </si>
  <si>
    <t>nyu_2451_34572.262</t>
  </si>
  <si>
    <t>Park Hill</t>
  </si>
  <si>
    <t>nyu_2451_34572.225</t>
  </si>
  <si>
    <t>nyu_2451_34572.71</t>
  </si>
  <si>
    <t>nyu_2451_34572.31</t>
  </si>
  <si>
    <t>nyu_2451_34572.38</t>
  </si>
  <si>
    <t>nyu_2451_34572.43</t>
  </si>
  <si>
    <t>nyu_2451_34572.12</t>
  </si>
  <si>
    <t>Pleasant Plains</t>
  </si>
  <si>
    <t>nyu_2451_34572.238</t>
  </si>
  <si>
    <t>nyu_2451_34572.266</t>
  </si>
  <si>
    <t>Port Ivory</t>
  </si>
  <si>
    <t>nyu_2451_34572.208</t>
  </si>
  <si>
    <t>Port Morris</t>
  </si>
  <si>
    <t>nyu_2451_34572.23</t>
  </si>
  <si>
    <t>nyu_2451_34572.206</t>
  </si>
  <si>
    <t>nyu_2451_34572.292</t>
  </si>
  <si>
    <t>nyu_2451_34572.60</t>
  </si>
  <si>
    <t>nyu_2451_34572.89</t>
  </si>
  <si>
    <t>Prospect Park South</t>
  </si>
  <si>
    <t>nyu_2451_34572.94</t>
  </si>
  <si>
    <t>nyu_2451_34572.163</t>
  </si>
  <si>
    <t>Queensboro Hill</t>
  </si>
  <si>
    <t>nyu_2451_34572.185</t>
  </si>
  <si>
    <t>Queensbridge</t>
  </si>
  <si>
    <t>nyu_2451_34572.305</t>
  </si>
  <si>
    <t>Randall Manor</t>
  </si>
  <si>
    <t>nyu_2451_34572.257</t>
  </si>
  <si>
    <t>Ravenswood</t>
  </si>
  <si>
    <t>nyu_2451_34572.187</t>
  </si>
  <si>
    <t>nyu_2451_34572.68</t>
  </si>
  <si>
    <t>nyu_2451_34572.146</t>
  </si>
  <si>
    <t>Remsen Village</t>
  </si>
  <si>
    <t>nyu_2451_34572.260</t>
  </si>
  <si>
    <t>nyu_2451_34572.138</t>
  </si>
  <si>
    <t>Richmond Town</t>
  </si>
  <si>
    <t>nyu_2451_34572.252</t>
  </si>
  <si>
    <t>Richmond Valley</t>
  </si>
  <si>
    <t>nyu_2451_34572.294</t>
  </si>
  <si>
    <t>nyu_2451_34572.144</t>
  </si>
  <si>
    <t>nyu_2451_34572.5</t>
  </si>
  <si>
    <t>nyu_2451_34572.167</t>
  </si>
  <si>
    <t>nyu_2451_34572.179</t>
  </si>
  <si>
    <t>Rockaway Park</t>
  </si>
  <si>
    <t>nyu_2451_34572.192</t>
  </si>
  <si>
    <t>nyu_2451_34572.111</t>
  </si>
  <si>
    <t>nyu_2451_34572.201</t>
  </si>
  <si>
    <t>nyu_2451_34572.170</t>
  </si>
  <si>
    <t>nyu_2451_34572.241</t>
  </si>
  <si>
    <t>Roxbury</t>
  </si>
  <si>
    <t>nyu_2451_34572.289</t>
  </si>
  <si>
    <t>Rugby</t>
  </si>
  <si>
    <t>nyu_2451_34572.224</t>
  </si>
  <si>
    <t>Sandy Ground</t>
  </si>
  <si>
    <t>nyu_2451_34572.287</t>
  </si>
  <si>
    <t>Schuylerville</t>
  </si>
  <si>
    <t>nyu_2451_34572.39</t>
  </si>
  <si>
    <t>nyu_2451_34572.86</t>
  </si>
  <si>
    <t>nyu_2451_34572.53</t>
  </si>
  <si>
    <t>Shore Acres</t>
  </si>
  <si>
    <t>nyu_2451_34572.253</t>
  </si>
  <si>
    <t>nyu_2451_34572.220</t>
  </si>
  <si>
    <t>nyu_2451_34572.123</t>
  </si>
  <si>
    <t>Somerville</t>
  </si>
  <si>
    <t>nyu_2451_34572.193</t>
  </si>
  <si>
    <t>Soundview</t>
  </si>
  <si>
    <t>nyu_2451_34572.27</t>
  </si>
  <si>
    <t>nyu_2451_34572.205</t>
  </si>
  <si>
    <t>nyu_2451_34572.165</t>
  </si>
  <si>
    <t>nyu_2451_34572.149</t>
  </si>
  <si>
    <t>South Side</t>
  </si>
  <si>
    <t>nyu_2451_34572.98</t>
  </si>
  <si>
    <t>nyu_2451_34572.168</t>
  </si>
  <si>
    <t>Spuyten Duyvil</t>
  </si>
  <si>
    <t>nyu_2451_34572.36</t>
  </si>
  <si>
    <t>nyu_2451_34572.166</t>
  </si>
  <si>
    <t>nyu_2451_34572.198</t>
  </si>
  <si>
    <t>nyu_2451_34572.200</t>
  </si>
  <si>
    <t>Starrett City</t>
  </si>
  <si>
    <t>nyu_2451_34572.74</t>
  </si>
  <si>
    <t>Steinway</t>
  </si>
  <si>
    <t>nyu_2451_34572.174</t>
  </si>
  <si>
    <t>Stuyvesant Town</t>
  </si>
  <si>
    <t>nyu_2451_34572.276</t>
  </si>
  <si>
    <t>Sunnyside</t>
  </si>
  <si>
    <t>nyu_2451_34572.141</t>
  </si>
  <si>
    <t>nyu_2451_34572.221</t>
  </si>
  <si>
    <t>Sunnyside Gardens</t>
  </si>
  <si>
    <t>nyu_2451_34572.278</t>
  </si>
  <si>
    <t>nyu_2451_34572.49</t>
  </si>
  <si>
    <t>Sutton Place</t>
  </si>
  <si>
    <t>nyu_2451_34572.272</t>
  </si>
  <si>
    <t>nyu_2451_34572.29</t>
  </si>
  <si>
    <t>Todt Hill</t>
  </si>
  <si>
    <t>nyu_2451_34572.204</t>
  </si>
  <si>
    <t>nyu_2451_34572.219</t>
  </si>
  <si>
    <t>nyu_2451_34572.218</t>
  </si>
  <si>
    <t>Travis</t>
  </si>
  <si>
    <t>nyu_2451_34572.211</t>
  </si>
  <si>
    <t>nyu_2451_34572.121</t>
  </si>
  <si>
    <t>Tudor City</t>
  </si>
  <si>
    <t>nyu_2451_34572.275</t>
  </si>
  <si>
    <t>Turtle Bay</t>
  </si>
  <si>
    <t>nyu_2451_34572.274</t>
  </si>
  <si>
    <t>nyu_2451_34572.45</t>
  </si>
  <si>
    <t>nyu_2451_34572.15</t>
  </si>
  <si>
    <t>nyu_2451_34572.108</t>
  </si>
  <si>
    <t>nyu_2451_34572.112</t>
  </si>
  <si>
    <t>Utopia</t>
  </si>
  <si>
    <t>nyu_2451_34572.265</t>
  </si>
  <si>
    <t>nyu_2451_34572.33</t>
  </si>
  <si>
    <t>nyu_2451_34572.281</t>
  </si>
  <si>
    <t>nyu_2451_34572.1</t>
  </si>
  <si>
    <t>nyu_2451_34572.102</t>
  </si>
  <si>
    <t>Weeksville</t>
  </si>
  <si>
    <t>nyu_2451_34572.282</t>
  </si>
  <si>
    <t>nyu_2451_34572.202</t>
  </si>
  <si>
    <t>nyu_2451_34572.19</t>
  </si>
  <si>
    <t>nyu_2451_34572.124</t>
  </si>
  <si>
    <t>Westchester Square</t>
  </si>
  <si>
    <t>nyu_2451_34572.32</t>
  </si>
  <si>
    <t>nyu_2451_34572.226</t>
  </si>
  <si>
    <t>nyu_2451_34572.151</t>
  </si>
  <si>
    <t>nyu_2451_34572.10</t>
  </si>
  <si>
    <t>nyu_2451_34572.62</t>
  </si>
  <si>
    <t>nyu_2451_34572.286</t>
  </si>
  <si>
    <t>nyu_2451_34572.59</t>
  </si>
  <si>
    <t>Wingate</t>
  </si>
  <si>
    <t>nyu_2451_34572.223</t>
  </si>
  <si>
    <t>nyu_2451_34572.147</t>
  </si>
  <si>
    <t>nyu_2451_34572.8</t>
  </si>
  <si>
    <t>nyu_2451_34572.217</t>
  </si>
  <si>
    <t>nyu_2451_34572.131</t>
  </si>
  <si>
    <t>nyu_2451_34572.109</t>
  </si>
  <si>
    <t>There are 2 Chelseas</t>
  </si>
  <si>
    <t>Merge</t>
  </si>
  <si>
    <t>midtown west === midtown south</t>
  </si>
  <si>
    <t>lincoln Centre === Lincoln Square</t>
  </si>
  <si>
    <t>South Side is NOT South Slope</t>
  </si>
  <si>
    <t>Bronx?</t>
  </si>
  <si>
    <t>Fort Hamilton === Fort Wadsworth</t>
  </si>
  <si>
    <t>Van Cortlandt Village</t>
  </si>
  <si>
    <t>Central Harlem === Herlem == west Harlam</t>
  </si>
  <si>
    <t>S &gt; BR_1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</si>
</sst>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6"/>
      <color rgb="FF000000"/>
      <name val="Helvetica"/>
      <family val="2"/>
    </font>
    <font>
      <sz val="16"/>
      <color theme="1"/>
      <name val="Helvetica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5" fillId="0" borderId="0" xfId="0" applyFont="1"/>
    <xf numFmtId="0" fontId="4" fillId="0" borderId="0" xfId="0" applyFont="1"/>
    <xf numFmtId="17" fontId="0" fillId="0" borderId="0" xfId="0" applyNumberFormat="1"/>
    <xf numFmtId="0" fontId="6" fillId="0" borderId="0" xfId="0" applyFont="1"/>
    <xf numFmtId="0" fontId="0" fillId="0" borderId="0" xfId="0" applyNumberFormat="1"/>
    <xf numFmtId="0" fontId="3" fillId="2" borderId="0" xfId="0" applyFont="1" applyFill="1"/>
    <xf numFmtId="0" fontId="2" fillId="2" borderId="0" xfId="0" applyFont="1" applyFill="1"/>
    <xf numFmtId="4" fontId="0" fillId="0" borderId="0" xfId="0" applyNumberFormat="1"/>
    <xf numFmtId="4" fontId="4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7" fillId="0" borderId="1" xfId="0" applyFont="1" applyBorder="1" applyAlignment="1">
      <alignment horizontal="center" vertical="top"/>
    </xf>
    <xf numFmtId="0" fontId="0" fillId="0" borderId="0" xfId="0" applyFont="1"/>
    <xf numFmtId="0" fontId="0" fillId="8" borderId="0" xfId="0" applyFill="1"/>
  </cellXfs>
  <cellStyles count="2">
    <cellStyle name="Hyperlink" xfId="1" builtinId="8"/>
    <cellStyle name="Normal" xfId="0" builtinId="0"/>
  </cellStyles>
  <dxfs count="47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112B8-4DEC-40B2-B9CD-A4704FA72E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borough" tableColumnId="1"/>
      <queryTableField id="2" name="neigborhood" tableColumnId="2"/>
      <queryTableField id="3" name="studio" tableColumnId="3"/>
      <queryTableField id="4" name="1_bedroom" tableColumnId="4"/>
      <queryTableField id="5" name="2_bedroom" tableColumnId="5"/>
      <queryTableField id="6" name="3_bedroom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EE07C-0FAA-4A7D-B3C8-C319680F68ED}" name="nyc_housing_prices_jul_2020" displayName="nyc_housing_prices_jul_2020" ref="A1:J56" tableType="queryTable" totalsRowShown="0">
  <autoFilter ref="A1:J56" xr:uid="{60AEE07C-0FAA-4A7D-B3C8-C319680F68ED}"/>
  <sortState xmlns:xlrd2="http://schemas.microsoft.com/office/spreadsheetml/2017/richdata2" ref="A2:F56">
    <sortCondition ref="B1:B56"/>
  </sortState>
  <tableColumns count="10">
    <tableColumn id="1" xr3:uid="{D9345F85-8022-4F46-AE6A-DC139A4E6A64}" uniqueName="1" name="borough" queryTableFieldId="1" dataDxfId="46"/>
    <tableColumn id="2" xr3:uid="{A0C7E5AD-E299-4DE5-BE00-487E15EAA7F5}" uniqueName="2" name="neigborhood" queryTableFieldId="2" dataDxfId="45"/>
    <tableColumn id="3" xr3:uid="{47D42903-B069-47AD-BFDC-28D172D7D3D6}" uniqueName="3" name="studio" queryTableFieldId="3" dataDxfId="44"/>
    <tableColumn id="4" xr3:uid="{589D20F3-F2C9-4552-B53E-6B3C15607475}" uniqueName="4" name="1_bedroom" queryTableFieldId="4"/>
    <tableColumn id="5" xr3:uid="{E21E2E8D-1B2D-48C4-AE50-0A1255BC4B80}" uniqueName="5" name="2_bedroom" queryTableFieldId="5"/>
    <tableColumn id="6" xr3:uid="{2E64E790-61AE-4948-B9F0-3F46369158F4}" uniqueName="6" name="3_bedroom" queryTableFieldId="6" dataDxfId="43"/>
    <tableColumn id="7" xr3:uid="{7E3BE24A-A11E-40FB-803B-0B880F1FA722}" uniqueName="7" name="studio2" queryTableFieldId="7" dataDxfId="42">
      <calculatedColumnFormula>nyc_housing_prices_jul_2020[[#This Row],[studio]]*1</calculatedColumnFormula>
    </tableColumn>
    <tableColumn id="8" xr3:uid="{3B433734-4DB6-45F6-8A40-D89E5B35E594}" uniqueName="8" name="1_bedroom3" queryTableFieldId="8" dataDxfId="41">
      <calculatedColumnFormula>nyc_housing_prices_jul_2020[[#This Row],[1_bedroom]]*1</calculatedColumnFormula>
    </tableColumn>
    <tableColumn id="9" xr3:uid="{658DBF81-BBCA-45E3-AB66-FFE2C61D4932}" uniqueName="9" name="2_bedroom4" queryTableFieldId="9" dataDxfId="40">
      <calculatedColumnFormula>nyc_housing_prices_jul_2020[[#This Row],[2_bedroom]]*1</calculatedColumnFormula>
    </tableColumn>
    <tableColumn id="10" xr3:uid="{77C4B9DF-55D2-412B-B276-11C8659862C5}" uniqueName="10" name="3_bedroom5" queryTableFieldId="10" dataDxfId="39">
      <calculatedColumnFormula>nyc_housing_prices_jul_2020[[#This Row],[3_bedroom]]*1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umper.com/apartments-for-rent/new-york-ny/mount-hope" TargetMode="External"/><Relationship Id="rId21" Type="http://schemas.openxmlformats.org/officeDocument/2006/relationships/hyperlink" Target="https://www.zumper.com/apartments-for-rent/new-york-ny/park-slope" TargetMode="External"/><Relationship Id="rId324" Type="http://schemas.openxmlformats.org/officeDocument/2006/relationships/hyperlink" Target="https://www.zumper.com/apartments-for-rent/new-york-ny/fort-wadsworth" TargetMode="External"/><Relationship Id="rId531" Type="http://schemas.openxmlformats.org/officeDocument/2006/relationships/hyperlink" Target="https://www.zumper.com/apartments-for-rent/new-york-ny/blissville" TargetMode="External"/><Relationship Id="rId170" Type="http://schemas.openxmlformats.org/officeDocument/2006/relationships/hyperlink" Target="https://www.zumper.com/apartments-for-rent/new-york-ny/bowery" TargetMode="External"/><Relationship Id="rId268" Type="http://schemas.openxmlformats.org/officeDocument/2006/relationships/hyperlink" Target="https://www.zumper.com/apartments-for-rent/new-york-ny/city-island" TargetMode="External"/><Relationship Id="rId475" Type="http://schemas.openxmlformats.org/officeDocument/2006/relationships/hyperlink" Target="https://www.zumper.com/apartments-for-rent/new-york-ny/bergen-beach" TargetMode="External"/><Relationship Id="rId32" Type="http://schemas.openxmlformats.org/officeDocument/2006/relationships/hyperlink" Target="https://www.zumper.com/apartments-for-rent/new-york-ny/elmhurst" TargetMode="External"/><Relationship Id="rId128" Type="http://schemas.openxmlformats.org/officeDocument/2006/relationships/hyperlink" Target="https://www.zumper.com/apartments-for-rent/new-york-ny/westchester-village" TargetMode="External"/><Relationship Id="rId335" Type="http://schemas.openxmlformats.org/officeDocument/2006/relationships/hyperlink" Target="https://www.zumper.com/apartments-for-rent/new-york-ny/upper-east-side" TargetMode="External"/><Relationship Id="rId181" Type="http://schemas.openxmlformats.org/officeDocument/2006/relationships/hyperlink" Target="https://www.zumper.com/apartments-for-rent/new-york-ny/greenwich-village" TargetMode="External"/><Relationship Id="rId402" Type="http://schemas.openxmlformats.org/officeDocument/2006/relationships/hyperlink" Target="https://www.zumper.com/apartments-for-rent/new-york-ny/midwood" TargetMode="External"/><Relationship Id="rId279" Type="http://schemas.openxmlformats.org/officeDocument/2006/relationships/hyperlink" Target="https://www.zumper.com/apartments-for-rent/new-york-ny/west-brighton" TargetMode="External"/><Relationship Id="rId486" Type="http://schemas.openxmlformats.org/officeDocument/2006/relationships/hyperlink" Target="https://www.zumper.com/apartments-for-rent/new-york-ny/morris-heights" TargetMode="External"/><Relationship Id="rId43" Type="http://schemas.openxmlformats.org/officeDocument/2006/relationships/hyperlink" Target="https://www.zumper.com/apartments-for-rent/new-york-ny/woodside" TargetMode="External"/><Relationship Id="rId139" Type="http://schemas.openxmlformats.org/officeDocument/2006/relationships/hyperlink" Target="https://www.zumper.com/apartments-for-rent/new-york-ny/bedford-stuyvesant" TargetMode="External"/><Relationship Id="rId290" Type="http://schemas.openxmlformats.org/officeDocument/2006/relationships/hyperlink" Target="https://www.zumper.com/apartments-for-rent/new-york-ny/roosevelt-island" TargetMode="External"/><Relationship Id="rId304" Type="http://schemas.openxmlformats.org/officeDocument/2006/relationships/hyperlink" Target="https://www.zumper.com/apartments-for-rent/new-york-ny/oakwood" TargetMode="External"/><Relationship Id="rId346" Type="http://schemas.openxmlformats.org/officeDocument/2006/relationships/hyperlink" Target="https://www.zumper.com/apartments-for-rent/new-york-ny/west-harlem" TargetMode="External"/><Relationship Id="rId388" Type="http://schemas.openxmlformats.org/officeDocument/2006/relationships/hyperlink" Target="https://www.zumper.com/apartments-for-rent/new-york-ny/jamaica" TargetMode="External"/><Relationship Id="rId511" Type="http://schemas.openxmlformats.org/officeDocument/2006/relationships/hyperlink" Target="https://www.zumper.com/apartments-for-rent/new-york-ny/prospect-park" TargetMode="External"/><Relationship Id="rId85" Type="http://schemas.openxmlformats.org/officeDocument/2006/relationships/hyperlink" Target="https://www.zumper.com/apartments-for-rent/new-york-ny/bath-beach" TargetMode="External"/><Relationship Id="rId150" Type="http://schemas.openxmlformats.org/officeDocument/2006/relationships/hyperlink" Target="https://www.zumper.com/apartments-for-rent/new-york-ny/long-island-city" TargetMode="External"/><Relationship Id="rId192" Type="http://schemas.openxmlformats.org/officeDocument/2006/relationships/hyperlink" Target="https://www.zumper.com/apartments-for-rent/new-york-ny/greenwood-heights" TargetMode="External"/><Relationship Id="rId206" Type="http://schemas.openxmlformats.org/officeDocument/2006/relationships/hyperlink" Target="https://www.zumper.com/apartments-for-rent/new-york-ny/middle-village" TargetMode="External"/><Relationship Id="rId413" Type="http://schemas.openxmlformats.org/officeDocument/2006/relationships/hyperlink" Target="https://www.zumper.com/apartments-for-rent/new-york-ny/koreatown" TargetMode="External"/><Relationship Id="rId248" Type="http://schemas.openxmlformats.org/officeDocument/2006/relationships/hyperlink" Target="https://www.zumper.com/apartments-for-rent/new-york-ny/pelham-bay" TargetMode="External"/><Relationship Id="rId455" Type="http://schemas.openxmlformats.org/officeDocument/2006/relationships/hyperlink" Target="https://www.zumper.com/apartments-for-rent/new-york-ny/south-beach" TargetMode="External"/><Relationship Id="rId497" Type="http://schemas.openxmlformats.org/officeDocument/2006/relationships/hyperlink" Target="https://www.zumper.com/apartments-for-rent/new-york-ny/dongan-hills" TargetMode="External"/><Relationship Id="rId12" Type="http://schemas.openxmlformats.org/officeDocument/2006/relationships/hyperlink" Target="https://www.zumper.com/apartments-for-rent/new-york-ny/financial-district" TargetMode="External"/><Relationship Id="rId108" Type="http://schemas.openxmlformats.org/officeDocument/2006/relationships/hyperlink" Target="https://www.zumper.com/apartments-for-rent/new-york-ny/howard-beach" TargetMode="External"/><Relationship Id="rId315" Type="http://schemas.openxmlformats.org/officeDocument/2006/relationships/hyperlink" Target="https://www.zumper.com/apartments-for-rent/new-york-ny/clearview" TargetMode="External"/><Relationship Id="rId357" Type="http://schemas.openxmlformats.org/officeDocument/2006/relationships/hyperlink" Target="https://www.zumper.com/apartments-for-rent/new-york-ny/kips-bay" TargetMode="External"/><Relationship Id="rId522" Type="http://schemas.openxmlformats.org/officeDocument/2006/relationships/hyperlink" Target="https://www.zumper.com/apartments-for-rent/new-york-ny/grant-city" TargetMode="External"/><Relationship Id="rId54" Type="http://schemas.openxmlformats.org/officeDocument/2006/relationships/hyperlink" Target="https://www.zumper.com/apartments-for-rent/new-york-ny/far-rockaway" TargetMode="External"/><Relationship Id="rId96" Type="http://schemas.openxmlformats.org/officeDocument/2006/relationships/hyperlink" Target="https://www.zumper.com/apartments-for-rent/new-york-ny/laurelton" TargetMode="External"/><Relationship Id="rId161" Type="http://schemas.openxmlformats.org/officeDocument/2006/relationships/hyperlink" Target="https://www.zumper.com/apartments-for-rent/new-york-ny/downtown-brooklyn" TargetMode="External"/><Relationship Id="rId217" Type="http://schemas.openxmlformats.org/officeDocument/2006/relationships/hyperlink" Target="https://www.zumper.com/apartments-for-rent/new-york-ny/two-bridges" TargetMode="External"/><Relationship Id="rId399" Type="http://schemas.openxmlformats.org/officeDocument/2006/relationships/hyperlink" Target="https://www.zumper.com/apartments-for-rent/new-york-ny/glendale" TargetMode="External"/><Relationship Id="rId259" Type="http://schemas.openxmlformats.org/officeDocument/2006/relationships/hyperlink" Target="https://www.zumper.com/apartments-for-rent/new-york-ny/stuyvesant-town-peter-cooper-village" TargetMode="External"/><Relationship Id="rId424" Type="http://schemas.openxmlformats.org/officeDocument/2006/relationships/hyperlink" Target="https://www.zumper.com/apartments-for-rent/new-york-ny/gowanus" TargetMode="External"/><Relationship Id="rId466" Type="http://schemas.openxmlformats.org/officeDocument/2006/relationships/hyperlink" Target="https://www.zumper.com/apartments-for-rent/new-york-ny/city-island" TargetMode="External"/><Relationship Id="rId23" Type="http://schemas.openxmlformats.org/officeDocument/2006/relationships/hyperlink" Target="https://www.zumper.com/apartments-for-rent/new-york-ny/washington-heights" TargetMode="External"/><Relationship Id="rId119" Type="http://schemas.openxmlformats.org/officeDocument/2006/relationships/hyperlink" Target="https://www.zumper.com/apartments-for-rent/new-york-ny/forest-park" TargetMode="External"/><Relationship Id="rId270" Type="http://schemas.openxmlformats.org/officeDocument/2006/relationships/hyperlink" Target="https://www.zumper.com/apartments-for-rent/new-york-ny/clason-point" TargetMode="External"/><Relationship Id="rId326" Type="http://schemas.openxmlformats.org/officeDocument/2006/relationships/hyperlink" Target="https://www.zumper.com/apartments-for-rent/new-york-ny/huguenot" TargetMode="External"/><Relationship Id="rId533" Type="http://schemas.openxmlformats.org/officeDocument/2006/relationships/hyperlink" Target="https://www.zumper.com/apartments-for-rent/new-york-ny/castleton-corners" TargetMode="External"/><Relationship Id="rId65" Type="http://schemas.openxmlformats.org/officeDocument/2006/relationships/hyperlink" Target="https://www.zumper.com/apartments-for-rent/new-york-ny/chinatown" TargetMode="External"/><Relationship Id="rId130" Type="http://schemas.openxmlformats.org/officeDocument/2006/relationships/hyperlink" Target="https://www.zumper.com/apartments-for-rent/new-york-ny/pelham-parkway" TargetMode="External"/><Relationship Id="rId368" Type="http://schemas.openxmlformats.org/officeDocument/2006/relationships/hyperlink" Target="https://www.zumper.com/apartments-for-rent/new-york-ny/east-flatbush" TargetMode="External"/><Relationship Id="rId172" Type="http://schemas.openxmlformats.org/officeDocument/2006/relationships/hyperlink" Target="https://www.zumper.com/apartments-for-rent/new-york-ny/tribeca" TargetMode="External"/><Relationship Id="rId228" Type="http://schemas.openxmlformats.org/officeDocument/2006/relationships/hyperlink" Target="https://www.zumper.com/apartments-for-rent/new-york-ny/brooklyn-heights" TargetMode="External"/><Relationship Id="rId435" Type="http://schemas.openxmlformats.org/officeDocument/2006/relationships/hyperlink" Target="https://www.zumper.com/apartments-for-rent/new-york-ny/concourse-village" TargetMode="External"/><Relationship Id="rId477" Type="http://schemas.openxmlformats.org/officeDocument/2006/relationships/hyperlink" Target="https://www.zumper.com/apartments-for-rent/new-york-ny/westerleigh" TargetMode="External"/><Relationship Id="rId281" Type="http://schemas.openxmlformats.org/officeDocument/2006/relationships/hyperlink" Target="https://www.zumper.com/apartments-for-rent/new-york-ny/unionport" TargetMode="External"/><Relationship Id="rId337" Type="http://schemas.openxmlformats.org/officeDocument/2006/relationships/hyperlink" Target="https://www.zumper.com/apartments-for-rent/new-york-ny/astoria" TargetMode="External"/><Relationship Id="rId502" Type="http://schemas.openxmlformats.org/officeDocument/2006/relationships/hyperlink" Target="https://www.zumper.com/apartments-for-rent/new-york-ny/pelham-parkway" TargetMode="External"/><Relationship Id="rId34" Type="http://schemas.openxmlformats.org/officeDocument/2006/relationships/hyperlink" Target="https://www.zumper.com/apartments-for-rent/new-york-ny/clinton-hill" TargetMode="External"/><Relationship Id="rId76" Type="http://schemas.openxmlformats.org/officeDocument/2006/relationships/hyperlink" Target="https://www.zumper.com/apartments-for-rent/new-york-ny/two-bridges" TargetMode="External"/><Relationship Id="rId141" Type="http://schemas.openxmlformats.org/officeDocument/2006/relationships/hyperlink" Target="https://www.zumper.com/apartments-for-rent/new-york-ny/upper-east-side" TargetMode="External"/><Relationship Id="rId379" Type="http://schemas.openxmlformats.org/officeDocument/2006/relationships/hyperlink" Target="https://www.zumper.com/apartments-for-rent/new-york-ny/sunset-park" TargetMode="External"/><Relationship Id="rId7" Type="http://schemas.openxmlformats.org/officeDocument/2006/relationships/hyperlink" Target="https://www.zumper.com/apartments-for-rent/new-york-ny/hell's-kitchen" TargetMode="External"/><Relationship Id="rId183" Type="http://schemas.openxmlformats.org/officeDocument/2006/relationships/hyperlink" Target="https://www.zumper.com/apartments-for-rent/new-york-ny/bayside" TargetMode="External"/><Relationship Id="rId239" Type="http://schemas.openxmlformats.org/officeDocument/2006/relationships/hyperlink" Target="https://www.zumper.com/apartments-for-rent/new-york-ny/concourse-village" TargetMode="External"/><Relationship Id="rId390" Type="http://schemas.openxmlformats.org/officeDocument/2006/relationships/hyperlink" Target="https://www.zumper.com/apartments-for-rent/new-york-ny/briarwood" TargetMode="External"/><Relationship Id="rId404" Type="http://schemas.openxmlformats.org/officeDocument/2006/relationships/hyperlink" Target="https://www.zumper.com/apartments-for-rent/new-york-ny/inwood" TargetMode="External"/><Relationship Id="rId446" Type="http://schemas.openxmlformats.org/officeDocument/2006/relationships/hyperlink" Target="https://www.zumper.com/apartments-for-rent/new-york-ny/bellerose" TargetMode="External"/><Relationship Id="rId250" Type="http://schemas.openxmlformats.org/officeDocument/2006/relationships/hyperlink" Target="https://www.zumper.com/apartments-for-rent/new-york-ny/bellerose" TargetMode="External"/><Relationship Id="rId292" Type="http://schemas.openxmlformats.org/officeDocument/2006/relationships/hyperlink" Target="https://www.zumper.com/apartments-for-rent/new-york-ny/mount-eden" TargetMode="External"/><Relationship Id="rId306" Type="http://schemas.openxmlformats.org/officeDocument/2006/relationships/hyperlink" Target="https://www.zumper.com/apartments-for-rent/new-york-ny/prospect-park" TargetMode="External"/><Relationship Id="rId488" Type="http://schemas.openxmlformats.org/officeDocument/2006/relationships/hyperlink" Target="https://www.zumper.com/apartments-for-rent/new-york-ny/fordham-manor" TargetMode="External"/><Relationship Id="rId45" Type="http://schemas.openxmlformats.org/officeDocument/2006/relationships/hyperlink" Target="https://www.zumper.com/apartments-for-rent/new-york-ny/sheepshead-bay" TargetMode="External"/><Relationship Id="rId87" Type="http://schemas.openxmlformats.org/officeDocument/2006/relationships/hyperlink" Target="https://www.zumper.com/apartments-for-rent/new-york-ny/gowanus" TargetMode="External"/><Relationship Id="rId110" Type="http://schemas.openxmlformats.org/officeDocument/2006/relationships/hyperlink" Target="https://www.zumper.com/apartments-for-rent/new-york-ny/parkchester" TargetMode="External"/><Relationship Id="rId348" Type="http://schemas.openxmlformats.org/officeDocument/2006/relationships/hyperlink" Target="https://www.zumper.com/apartments-for-rent/new-york-ny/east-village" TargetMode="External"/><Relationship Id="rId513" Type="http://schemas.openxmlformats.org/officeDocument/2006/relationships/hyperlink" Target="https://www.zumper.com/apartments-for-rent/new-york-ny/belmont" TargetMode="External"/><Relationship Id="rId152" Type="http://schemas.openxmlformats.org/officeDocument/2006/relationships/hyperlink" Target="https://www.zumper.com/apartments-for-rent/new-york-ny/west-harlem" TargetMode="External"/><Relationship Id="rId194" Type="http://schemas.openxmlformats.org/officeDocument/2006/relationships/hyperlink" Target="https://www.zumper.com/apartments-for-rent/new-york-ny/jamaica" TargetMode="External"/><Relationship Id="rId208" Type="http://schemas.openxmlformats.org/officeDocument/2006/relationships/hyperlink" Target="https://www.zumper.com/apartments-for-rent/new-york-ny/midwood" TargetMode="External"/><Relationship Id="rId415" Type="http://schemas.openxmlformats.org/officeDocument/2006/relationships/hyperlink" Target="https://www.zumper.com/apartments-for-rent/new-york-ny/wakefield" TargetMode="External"/><Relationship Id="rId457" Type="http://schemas.openxmlformats.org/officeDocument/2006/relationships/hyperlink" Target="https://www.zumper.com/apartments-for-rent/new-york-ny/stuyvesant-town-peter-cooper-village" TargetMode="External"/><Relationship Id="rId261" Type="http://schemas.openxmlformats.org/officeDocument/2006/relationships/hyperlink" Target="https://www.zumper.com/apartments-for-rent/new-york-ny/howard-beach" TargetMode="External"/><Relationship Id="rId499" Type="http://schemas.openxmlformats.org/officeDocument/2006/relationships/hyperlink" Target="https://www.zumper.com/apartments-for-rent/new-york-ny/westchester-village" TargetMode="External"/><Relationship Id="rId14" Type="http://schemas.openxmlformats.org/officeDocument/2006/relationships/hyperlink" Target="https://www.zumper.com/apartments-for-rent/new-york-ny/flushing" TargetMode="External"/><Relationship Id="rId56" Type="http://schemas.openxmlformats.org/officeDocument/2006/relationships/hyperlink" Target="https://www.zumper.com/apartments-for-rent/new-york-ny/boerum-hill" TargetMode="External"/><Relationship Id="rId317" Type="http://schemas.openxmlformats.org/officeDocument/2006/relationships/hyperlink" Target="https://www.zumper.com/apartments-for-rent/new-york-ny/marble-hill" TargetMode="External"/><Relationship Id="rId359" Type="http://schemas.openxmlformats.org/officeDocument/2006/relationships/hyperlink" Target="https://www.zumper.com/apartments-for-rent/new-york-ny/greenpoint" TargetMode="External"/><Relationship Id="rId524" Type="http://schemas.openxmlformats.org/officeDocument/2006/relationships/hyperlink" Target="https://www.zumper.com/apartments-for-rent/new-york-ny/co-op-city" TargetMode="External"/><Relationship Id="rId98" Type="http://schemas.openxmlformats.org/officeDocument/2006/relationships/hyperlink" Target="https://www.zumper.com/apartments-for-rent/new-york-ny/cobble-hill" TargetMode="External"/><Relationship Id="rId121" Type="http://schemas.openxmlformats.org/officeDocument/2006/relationships/hyperlink" Target="https://www.zumper.com/apartments-for-rent/new-york-ny/unionport" TargetMode="External"/><Relationship Id="rId163" Type="http://schemas.openxmlformats.org/officeDocument/2006/relationships/hyperlink" Target="https://www.zumper.com/apartments-for-rent/new-york-ny/kips-bay" TargetMode="External"/><Relationship Id="rId219" Type="http://schemas.openxmlformats.org/officeDocument/2006/relationships/hyperlink" Target="https://www.zumper.com/apartments-for-rent/new-york-ny/woodhaven" TargetMode="External"/><Relationship Id="rId370" Type="http://schemas.openxmlformats.org/officeDocument/2006/relationships/hyperlink" Target="https://www.zumper.com/apartments-for-rent/new-york-ny/lower-east-side" TargetMode="External"/><Relationship Id="rId426" Type="http://schemas.openxmlformats.org/officeDocument/2006/relationships/hyperlink" Target="https://www.zumper.com/apartments-for-rent/new-york-ny/flatlands" TargetMode="External"/><Relationship Id="rId230" Type="http://schemas.openxmlformats.org/officeDocument/2006/relationships/hyperlink" Target="https://www.zumper.com/apartments-for-rent/new-york-ny/stapleton" TargetMode="External"/><Relationship Id="rId468" Type="http://schemas.openxmlformats.org/officeDocument/2006/relationships/hyperlink" Target="https://www.zumper.com/apartments-for-rent/new-york-ny/clason-point" TargetMode="External"/><Relationship Id="rId25" Type="http://schemas.openxmlformats.org/officeDocument/2006/relationships/hyperlink" Target="https://www.zumper.com/apartments-for-rent/new-york-ny/rego-park" TargetMode="External"/><Relationship Id="rId67" Type="http://schemas.openxmlformats.org/officeDocument/2006/relationships/hyperlink" Target="https://www.zumper.com/apartments-for-rent/new-york-ny/kew-gardens-hills" TargetMode="External"/><Relationship Id="rId272" Type="http://schemas.openxmlformats.org/officeDocument/2006/relationships/hyperlink" Target="https://www.zumper.com/apartments-for-rent/new-york-ny/pelham-gardens" TargetMode="External"/><Relationship Id="rId328" Type="http://schemas.openxmlformats.org/officeDocument/2006/relationships/hyperlink" Target="https://www.zumper.com/apartments-for-rent/new-york-ny/manor-heights" TargetMode="External"/><Relationship Id="rId535" Type="http://schemas.openxmlformats.org/officeDocument/2006/relationships/hyperlink" Target="https://www.zumper.com/apartments-for-rent/new-york-ny/travis-chelsea" TargetMode="External"/><Relationship Id="rId132" Type="http://schemas.openxmlformats.org/officeDocument/2006/relationships/hyperlink" Target="https://www.zumper.com/apartments-for-rent/new-york-ny/prospect-park" TargetMode="External"/><Relationship Id="rId174" Type="http://schemas.openxmlformats.org/officeDocument/2006/relationships/hyperlink" Target="https://www.zumper.com/apartments-for-rent/new-york-ny/east-flatbush" TargetMode="External"/><Relationship Id="rId381" Type="http://schemas.openxmlformats.org/officeDocument/2006/relationships/hyperlink" Target="https://www.zumper.com/apartments-for-rent/new-york-ny/soho" TargetMode="External"/><Relationship Id="rId241" Type="http://schemas.openxmlformats.org/officeDocument/2006/relationships/hyperlink" Target="https://www.zumper.com/apartments-for-rent/new-york-ny/williamsbridge" TargetMode="External"/><Relationship Id="rId437" Type="http://schemas.openxmlformats.org/officeDocument/2006/relationships/hyperlink" Target="https://www.zumper.com/apartments-for-rent/new-york-ny/williamsbridge" TargetMode="External"/><Relationship Id="rId479" Type="http://schemas.openxmlformats.org/officeDocument/2006/relationships/hyperlink" Target="https://www.zumper.com/apartments-for-rent/new-york-ny/jamaica-hills" TargetMode="External"/><Relationship Id="rId36" Type="http://schemas.openxmlformats.org/officeDocument/2006/relationships/hyperlink" Target="https://www.zumper.com/apartments-for-rent/new-york-ny/forest-hills" TargetMode="External"/><Relationship Id="rId283" Type="http://schemas.openxmlformats.org/officeDocument/2006/relationships/hyperlink" Target="https://www.zumper.com/apartments-for-rent/new-york-ny/hunts-point" TargetMode="External"/><Relationship Id="rId339" Type="http://schemas.openxmlformats.org/officeDocument/2006/relationships/hyperlink" Target="https://www.zumper.com/apartments-for-rent/new-york-ny/crown-heights" TargetMode="External"/><Relationship Id="rId490" Type="http://schemas.openxmlformats.org/officeDocument/2006/relationships/hyperlink" Target="https://www.zumper.com/apartments-for-rent/new-york-ny/coney-island" TargetMode="External"/><Relationship Id="rId504" Type="http://schemas.openxmlformats.org/officeDocument/2006/relationships/hyperlink" Target="https://www.zumper.com/apartments-for-rent/new-york-ny/floral-park" TargetMode="External"/><Relationship Id="rId78" Type="http://schemas.openxmlformats.org/officeDocument/2006/relationships/hyperlink" Target="https://www.zumper.com/apartments-for-rent/new-york-ny/woodhaven" TargetMode="External"/><Relationship Id="rId101" Type="http://schemas.openxmlformats.org/officeDocument/2006/relationships/hyperlink" Target="https://www.zumper.com/apartments-for-rent/new-york-ny/dumbo" TargetMode="External"/><Relationship Id="rId143" Type="http://schemas.openxmlformats.org/officeDocument/2006/relationships/hyperlink" Target="https://www.zumper.com/apartments-for-rent/new-york-ny/astoria" TargetMode="External"/><Relationship Id="rId185" Type="http://schemas.openxmlformats.org/officeDocument/2006/relationships/hyperlink" Target="https://www.zumper.com/apartments-for-rent/new-york-ny/sunset-park" TargetMode="External"/><Relationship Id="rId350" Type="http://schemas.openxmlformats.org/officeDocument/2006/relationships/hyperlink" Target="https://www.zumper.com/apartments-for-rent/new-york-ny/ridgewood" TargetMode="External"/><Relationship Id="rId406" Type="http://schemas.openxmlformats.org/officeDocument/2006/relationships/hyperlink" Target="https://www.zumper.com/apartments-for-rent/new-york-ny/queens-village" TargetMode="External"/><Relationship Id="rId9" Type="http://schemas.openxmlformats.org/officeDocument/2006/relationships/hyperlink" Target="https://www.zumper.com/apartments-for-rent/new-york-ny/midtown-east" TargetMode="External"/><Relationship Id="rId210" Type="http://schemas.openxmlformats.org/officeDocument/2006/relationships/hyperlink" Target="https://www.zumper.com/apartments-for-rent/new-york-ny/inwood" TargetMode="External"/><Relationship Id="rId392" Type="http://schemas.openxmlformats.org/officeDocument/2006/relationships/hyperlink" Target="https://www.zumper.com/apartments-for-rent/new-york-ny/garment-district" TargetMode="External"/><Relationship Id="rId448" Type="http://schemas.openxmlformats.org/officeDocument/2006/relationships/hyperlink" Target="https://www.zumper.com/apartments-for-rent/new-york-ny/dumbo" TargetMode="External"/><Relationship Id="rId252" Type="http://schemas.openxmlformats.org/officeDocument/2006/relationships/hyperlink" Target="https://www.zumper.com/apartments-for-rent/new-york-ny/dumbo" TargetMode="External"/><Relationship Id="rId294" Type="http://schemas.openxmlformats.org/officeDocument/2006/relationships/hyperlink" Target="https://www.zumper.com/apartments-for-rent/new-york-ny/concord" TargetMode="External"/><Relationship Id="rId308" Type="http://schemas.openxmlformats.org/officeDocument/2006/relationships/hyperlink" Target="https://www.zumper.com/apartments-for-rent/new-york-ny/annadale" TargetMode="External"/><Relationship Id="rId515" Type="http://schemas.openxmlformats.org/officeDocument/2006/relationships/hyperlink" Target="https://www.zumper.com/apartments-for-rent/new-york-ny/melrose" TargetMode="External"/><Relationship Id="rId47" Type="http://schemas.openxmlformats.org/officeDocument/2006/relationships/hyperlink" Target="https://www.zumper.com/apartments-for-rent/new-york-ny/flatiron-district" TargetMode="External"/><Relationship Id="rId89" Type="http://schemas.openxmlformats.org/officeDocument/2006/relationships/hyperlink" Target="https://www.zumper.com/apartments-for-rent/new-york-ny/flatlands" TargetMode="External"/><Relationship Id="rId112" Type="http://schemas.openxmlformats.org/officeDocument/2006/relationships/hyperlink" Target="https://www.zumper.com/apartments-for-rent/new-york-ny/allerton" TargetMode="External"/><Relationship Id="rId154" Type="http://schemas.openxmlformats.org/officeDocument/2006/relationships/hyperlink" Target="https://www.zumper.com/apartments-for-rent/new-york-ny/east-village" TargetMode="External"/><Relationship Id="rId361" Type="http://schemas.openxmlformats.org/officeDocument/2006/relationships/hyperlink" Target="https://www.zumper.com/apartments-for-rent/new-york-ny/bay-ridge" TargetMode="External"/><Relationship Id="rId196" Type="http://schemas.openxmlformats.org/officeDocument/2006/relationships/hyperlink" Target="https://www.zumper.com/apartments-for-rent/new-york-ny/briarwood" TargetMode="External"/><Relationship Id="rId417" Type="http://schemas.openxmlformats.org/officeDocument/2006/relationships/hyperlink" Target="https://www.zumper.com/apartments-for-rent/new-york-ny/rockaway-beach" TargetMode="External"/><Relationship Id="rId459" Type="http://schemas.openxmlformats.org/officeDocument/2006/relationships/hyperlink" Target="https://www.zumper.com/apartments-for-rent/new-york-ny/howard-beach" TargetMode="External"/><Relationship Id="rId16" Type="http://schemas.openxmlformats.org/officeDocument/2006/relationships/hyperlink" Target="https://www.zumper.com/apartments-for-rent/new-york-ny/central-harlem" TargetMode="External"/><Relationship Id="rId221" Type="http://schemas.openxmlformats.org/officeDocument/2006/relationships/hyperlink" Target="https://www.zumper.com/apartments-for-rent/new-york-ny/college-point" TargetMode="External"/><Relationship Id="rId263" Type="http://schemas.openxmlformats.org/officeDocument/2006/relationships/hyperlink" Target="https://www.zumper.com/apartments-for-rent/new-york-ny/parkchester" TargetMode="External"/><Relationship Id="rId319" Type="http://schemas.openxmlformats.org/officeDocument/2006/relationships/hyperlink" Target="https://www.zumper.com/apartments-for-rent/new-york-ny/woodrow" TargetMode="External"/><Relationship Id="rId470" Type="http://schemas.openxmlformats.org/officeDocument/2006/relationships/hyperlink" Target="https://www.zumper.com/apartments-for-rent/new-york-ny/morris-park" TargetMode="External"/><Relationship Id="rId526" Type="http://schemas.openxmlformats.org/officeDocument/2006/relationships/hyperlink" Target="https://www.zumper.com/apartments-for-rent/new-york-ny/bronx-park" TargetMode="External"/><Relationship Id="rId58" Type="http://schemas.openxmlformats.org/officeDocument/2006/relationships/hyperlink" Target="https://www.zumper.com/apartments-for-rent/new-york-ny/gravesend" TargetMode="External"/><Relationship Id="rId123" Type="http://schemas.openxmlformats.org/officeDocument/2006/relationships/hyperlink" Target="https://www.zumper.com/apartments-for-rent/new-york-ny/morris-heights" TargetMode="External"/><Relationship Id="rId330" Type="http://schemas.openxmlformats.org/officeDocument/2006/relationships/hyperlink" Target="https://www.zumper.com/apartments-for-rent/new-york-ny/van-cortlandt-park" TargetMode="External"/><Relationship Id="rId165" Type="http://schemas.openxmlformats.org/officeDocument/2006/relationships/hyperlink" Target="https://www.zumper.com/apartments-for-rent/new-york-ny/greenpoint" TargetMode="External"/><Relationship Id="rId372" Type="http://schemas.openxmlformats.org/officeDocument/2006/relationships/hyperlink" Target="https://www.zumper.com/apartments-for-rent/new-york-ny/jackson-heights" TargetMode="External"/><Relationship Id="rId428" Type="http://schemas.openxmlformats.org/officeDocument/2006/relationships/hyperlink" Target="https://www.zumper.com/apartments-for-rent/new-york-ny/south-jamaica" TargetMode="External"/><Relationship Id="rId232" Type="http://schemas.openxmlformats.org/officeDocument/2006/relationships/hyperlink" Target="https://www.zumper.com/apartments-for-rent/new-york-ny/south-ozone-park" TargetMode="External"/><Relationship Id="rId274" Type="http://schemas.openxmlformats.org/officeDocument/2006/relationships/hyperlink" Target="https://www.zumper.com/apartments-for-rent/new-york-ny/fordham-heights" TargetMode="External"/><Relationship Id="rId481" Type="http://schemas.openxmlformats.org/officeDocument/2006/relationships/hyperlink" Target="https://www.zumper.com/apartments-for-rent/new-york-ny/van-nest" TargetMode="External"/><Relationship Id="rId27" Type="http://schemas.openxmlformats.org/officeDocument/2006/relationships/hyperlink" Target="https://www.zumper.com/apartments-for-rent/new-york-ny/theater-district" TargetMode="External"/><Relationship Id="rId69" Type="http://schemas.openxmlformats.org/officeDocument/2006/relationships/hyperlink" Target="https://www.zumper.com/apartments-for-rent/new-york-ny/richmond-hill" TargetMode="External"/><Relationship Id="rId134" Type="http://schemas.openxmlformats.org/officeDocument/2006/relationships/hyperlink" Target="https://www.zumper.com/apartments-for-rent/new-york-ny/foxhurst" TargetMode="External"/><Relationship Id="rId537" Type="http://schemas.openxmlformats.org/officeDocument/2006/relationships/printerSettings" Target="../printerSettings/printerSettings1.bin"/><Relationship Id="rId80" Type="http://schemas.openxmlformats.org/officeDocument/2006/relationships/hyperlink" Target="https://www.zumper.com/apartments-for-rent/new-york-ny/rockaway-beach" TargetMode="External"/><Relationship Id="rId176" Type="http://schemas.openxmlformats.org/officeDocument/2006/relationships/hyperlink" Target="https://www.zumper.com/apartments-for-rent/new-york-ny/lower-east-side" TargetMode="External"/><Relationship Id="rId341" Type="http://schemas.openxmlformats.org/officeDocument/2006/relationships/hyperlink" Target="https://www.zumper.com/apartments-for-rent/new-york-ny/chelsea" TargetMode="External"/><Relationship Id="rId383" Type="http://schemas.openxmlformats.org/officeDocument/2006/relationships/hyperlink" Target="https://www.zumper.com/apartments-for-rent/new-york-ny/battery-park-city" TargetMode="External"/><Relationship Id="rId439" Type="http://schemas.openxmlformats.org/officeDocument/2006/relationships/hyperlink" Target="https://www.zumper.com/apartments-for-rent/new-york-ny/laurelton" TargetMode="External"/><Relationship Id="rId201" Type="http://schemas.openxmlformats.org/officeDocument/2006/relationships/hyperlink" Target="https://www.zumper.com/apartments-for-rent/new-york-ny/fort-greene" TargetMode="External"/><Relationship Id="rId243" Type="http://schemas.openxmlformats.org/officeDocument/2006/relationships/hyperlink" Target="https://www.zumper.com/apartments-for-rent/new-york-ny/laurelton" TargetMode="External"/><Relationship Id="rId285" Type="http://schemas.openxmlformats.org/officeDocument/2006/relationships/hyperlink" Target="https://www.zumper.com/apartments-for-rent/new-york-ny/bedford-park" TargetMode="External"/><Relationship Id="rId450" Type="http://schemas.openxmlformats.org/officeDocument/2006/relationships/hyperlink" Target="https://www.zumper.com/apartments-for-rent/new-york-ny/concourse" TargetMode="External"/><Relationship Id="rId506" Type="http://schemas.openxmlformats.org/officeDocument/2006/relationships/hyperlink" Target="https://www.zumper.com/apartments-for-rent/new-york-ny/east-tremont" TargetMode="External"/><Relationship Id="rId38" Type="http://schemas.openxmlformats.org/officeDocument/2006/relationships/hyperlink" Target="https://www.zumper.com/apartments-for-rent/new-york-ny/gramercy-park" TargetMode="External"/><Relationship Id="rId103" Type="http://schemas.openxmlformats.org/officeDocument/2006/relationships/hyperlink" Target="https://www.zumper.com/apartments-for-rent/new-york-ny/highbridge" TargetMode="External"/><Relationship Id="rId310" Type="http://schemas.openxmlformats.org/officeDocument/2006/relationships/hyperlink" Target="https://www.zumper.com/apartments-for-rent/new-york-ny/belmont" TargetMode="External"/><Relationship Id="rId492" Type="http://schemas.openxmlformats.org/officeDocument/2006/relationships/hyperlink" Target="https://www.zumper.com/apartments-for-rent/new-york-ny/new-springville" TargetMode="External"/><Relationship Id="rId91" Type="http://schemas.openxmlformats.org/officeDocument/2006/relationships/hyperlink" Target="https://www.zumper.com/apartments-for-rent/new-york-ny/borough-park" TargetMode="External"/><Relationship Id="rId145" Type="http://schemas.openxmlformats.org/officeDocument/2006/relationships/hyperlink" Target="https://www.zumper.com/apartments-for-rent/new-york-ny/crown-heights" TargetMode="External"/><Relationship Id="rId187" Type="http://schemas.openxmlformats.org/officeDocument/2006/relationships/hyperlink" Target="https://www.zumper.com/apartments-for-rent/new-york-ny/soho" TargetMode="External"/><Relationship Id="rId352" Type="http://schemas.openxmlformats.org/officeDocument/2006/relationships/hyperlink" Target="https://www.zumper.com/apartments-for-rent/new-york-ny/park-slope" TargetMode="External"/><Relationship Id="rId394" Type="http://schemas.openxmlformats.org/officeDocument/2006/relationships/hyperlink" Target="https://www.zumper.com/apartments-for-rent/new-york-ny/kew-gardens" TargetMode="External"/><Relationship Id="rId408" Type="http://schemas.openxmlformats.org/officeDocument/2006/relationships/hyperlink" Target="https://www.zumper.com/apartments-for-rent/new-york-ny/rochdale" TargetMode="External"/><Relationship Id="rId212" Type="http://schemas.openxmlformats.org/officeDocument/2006/relationships/hyperlink" Target="https://www.zumper.com/apartments-for-rent/new-york-ny/queens-village" TargetMode="External"/><Relationship Id="rId254" Type="http://schemas.openxmlformats.org/officeDocument/2006/relationships/hyperlink" Target="https://www.zumper.com/apartments-for-rent/new-york-ny/concourse" TargetMode="External"/><Relationship Id="rId49" Type="http://schemas.openxmlformats.org/officeDocument/2006/relationships/hyperlink" Target="https://www.zumper.com/apartments-for-rent/new-york-ny/carroll-gardens" TargetMode="External"/><Relationship Id="rId114" Type="http://schemas.openxmlformats.org/officeDocument/2006/relationships/hyperlink" Target="https://www.zumper.com/apartments-for-rent/new-york-ny/kingsbridge" TargetMode="External"/><Relationship Id="rId296" Type="http://schemas.openxmlformats.org/officeDocument/2006/relationships/hyperlink" Target="https://www.zumper.com/apartments-for-rent/new-york-ny/rosebank" TargetMode="External"/><Relationship Id="rId461" Type="http://schemas.openxmlformats.org/officeDocument/2006/relationships/hyperlink" Target="https://www.zumper.com/apartments-for-rent/new-york-ny/parkchester" TargetMode="External"/><Relationship Id="rId517" Type="http://schemas.openxmlformats.org/officeDocument/2006/relationships/hyperlink" Target="https://www.zumper.com/apartments-for-rent/new-york-ny/gerritsen-beach" TargetMode="External"/><Relationship Id="rId60" Type="http://schemas.openxmlformats.org/officeDocument/2006/relationships/hyperlink" Target="https://www.zumper.com/apartments-for-rent/new-york-ny/canarsie" TargetMode="External"/><Relationship Id="rId156" Type="http://schemas.openxmlformats.org/officeDocument/2006/relationships/hyperlink" Target="https://www.zumper.com/apartments-for-rent/new-york-ny/ridgewood" TargetMode="External"/><Relationship Id="rId198" Type="http://schemas.openxmlformats.org/officeDocument/2006/relationships/hyperlink" Target="https://www.zumper.com/apartments-for-rent/new-york-ny/garment-district" TargetMode="External"/><Relationship Id="rId321" Type="http://schemas.openxmlformats.org/officeDocument/2006/relationships/hyperlink" Target="https://www.zumper.com/apartments-for-rent/new-york-ny/foxhurst" TargetMode="External"/><Relationship Id="rId363" Type="http://schemas.openxmlformats.org/officeDocument/2006/relationships/hyperlink" Target="https://www.zumper.com/apartments-for-rent/new-york-ny/elmhurst" TargetMode="External"/><Relationship Id="rId419" Type="http://schemas.openxmlformats.org/officeDocument/2006/relationships/hyperlink" Target="https://www.zumper.com/apartments-for-rent/new-york-ny/auburndale" TargetMode="External"/><Relationship Id="rId223" Type="http://schemas.openxmlformats.org/officeDocument/2006/relationships/hyperlink" Target="https://www.zumper.com/apartments-for-rent/new-york-ny/brownsville" TargetMode="External"/><Relationship Id="rId430" Type="http://schemas.openxmlformats.org/officeDocument/2006/relationships/hyperlink" Target="https://www.zumper.com/apartments-for-rent/new-york-ny/whitestone" TargetMode="External"/><Relationship Id="rId18" Type="http://schemas.openxmlformats.org/officeDocument/2006/relationships/hyperlink" Target="https://www.zumper.com/apartments-for-rent/new-york-ny/murray-hill" TargetMode="External"/><Relationship Id="rId265" Type="http://schemas.openxmlformats.org/officeDocument/2006/relationships/hyperlink" Target="https://www.zumper.com/apartments-for-rent/new-york-ny/allerton" TargetMode="External"/><Relationship Id="rId472" Type="http://schemas.openxmlformats.org/officeDocument/2006/relationships/hyperlink" Target="https://www.zumper.com/apartments-for-rent/new-york-ny/fordham-heights" TargetMode="External"/><Relationship Id="rId528" Type="http://schemas.openxmlformats.org/officeDocument/2006/relationships/hyperlink" Target="https://www.zumper.com/apartments-for-rent/new-york-ny/holliswood" TargetMode="External"/><Relationship Id="rId125" Type="http://schemas.openxmlformats.org/officeDocument/2006/relationships/hyperlink" Target="https://www.zumper.com/apartments-for-rent/new-york-ny/roosevelt-island" TargetMode="External"/><Relationship Id="rId167" Type="http://schemas.openxmlformats.org/officeDocument/2006/relationships/hyperlink" Target="https://www.zumper.com/apartments-for-rent/new-york-ny/bay-ridge" TargetMode="External"/><Relationship Id="rId332" Type="http://schemas.openxmlformats.org/officeDocument/2006/relationships/hyperlink" Target="https://www.zumper.com/apartments-for-rent/new-york-ny/upper-west-side" TargetMode="External"/><Relationship Id="rId374" Type="http://schemas.openxmlformats.org/officeDocument/2006/relationships/hyperlink" Target="https://www.zumper.com/apartments-for-rent/new-york-ny/woodside" TargetMode="External"/><Relationship Id="rId71" Type="http://schemas.openxmlformats.org/officeDocument/2006/relationships/hyperlink" Target="https://www.zumper.com/apartments-for-rent/new-york-ny/inwood" TargetMode="External"/><Relationship Id="rId234" Type="http://schemas.openxmlformats.org/officeDocument/2006/relationships/hyperlink" Target="https://www.zumper.com/apartments-for-rent/new-york-ny/whitestone" TargetMode="External"/><Relationship Id="rId2" Type="http://schemas.openxmlformats.org/officeDocument/2006/relationships/hyperlink" Target="https://www.zumper.com/apartments-for-rent/new-york-ny/bedford-stuyvesant" TargetMode="External"/><Relationship Id="rId29" Type="http://schemas.openxmlformats.org/officeDocument/2006/relationships/hyperlink" Target="https://www.zumper.com/apartments-for-rent/new-york-ny/nomad" TargetMode="External"/><Relationship Id="rId276" Type="http://schemas.openxmlformats.org/officeDocument/2006/relationships/hyperlink" Target="https://www.zumper.com/apartments-for-rent/new-york-ny/bergen-beach" TargetMode="External"/><Relationship Id="rId441" Type="http://schemas.openxmlformats.org/officeDocument/2006/relationships/hyperlink" Target="https://www.zumper.com/apartments-for-rent/new-york-ny/noho" TargetMode="External"/><Relationship Id="rId483" Type="http://schemas.openxmlformats.org/officeDocument/2006/relationships/hyperlink" Target="https://www.zumper.com/apartments-for-rent/new-york-ny/pomonok" TargetMode="External"/><Relationship Id="rId40" Type="http://schemas.openxmlformats.org/officeDocument/2006/relationships/hyperlink" Target="https://www.zumper.com/apartments-for-rent/new-york-ny/ocean-hill" TargetMode="External"/><Relationship Id="rId136" Type="http://schemas.openxmlformats.org/officeDocument/2006/relationships/hyperlink" Target="https://www.zumper.com/apartments-for-rent/new-york-ny/van-cortlandt-park" TargetMode="External"/><Relationship Id="rId178" Type="http://schemas.openxmlformats.org/officeDocument/2006/relationships/hyperlink" Target="https://www.zumper.com/apartments-for-rent/new-york-ny/jackson-heights" TargetMode="External"/><Relationship Id="rId301" Type="http://schemas.openxmlformats.org/officeDocument/2006/relationships/hyperlink" Target="https://www.zumper.com/apartments-for-rent/new-york-ny/manhattan-beach" TargetMode="External"/><Relationship Id="rId343" Type="http://schemas.openxmlformats.org/officeDocument/2006/relationships/hyperlink" Target="https://www.zumper.com/apartments-for-rent/new-york-ny/financial-district" TargetMode="External"/><Relationship Id="rId82" Type="http://schemas.openxmlformats.org/officeDocument/2006/relationships/hyperlink" Target="https://www.zumper.com/apartments-for-rent/new-york-ny/auburndale" TargetMode="External"/><Relationship Id="rId203" Type="http://schemas.openxmlformats.org/officeDocument/2006/relationships/hyperlink" Target="https://www.zumper.com/apartments-for-rent/new-york-ny/bensonhurst" TargetMode="External"/><Relationship Id="rId385" Type="http://schemas.openxmlformats.org/officeDocument/2006/relationships/hyperlink" Target="https://www.zumper.com/apartments-for-rent/new-york-ny/far-rockaway" TargetMode="External"/><Relationship Id="rId245" Type="http://schemas.openxmlformats.org/officeDocument/2006/relationships/hyperlink" Target="https://www.zumper.com/apartments-for-rent/new-york-ny/noho" TargetMode="External"/><Relationship Id="rId287" Type="http://schemas.openxmlformats.org/officeDocument/2006/relationships/hyperlink" Target="https://www.zumper.com/apartments-for-rent/new-york-ny/morris-heights" TargetMode="External"/><Relationship Id="rId410" Type="http://schemas.openxmlformats.org/officeDocument/2006/relationships/hyperlink" Target="https://www.zumper.com/apartments-for-rent/new-york-ny/dyker-heights" TargetMode="External"/><Relationship Id="rId452" Type="http://schemas.openxmlformats.org/officeDocument/2006/relationships/hyperlink" Target="https://www.zumper.com/apartments-for-rent/new-york-ny/little-italy" TargetMode="External"/><Relationship Id="rId494" Type="http://schemas.openxmlformats.org/officeDocument/2006/relationships/hyperlink" Target="https://www.zumper.com/apartments-for-rent/new-york-ny/concord" TargetMode="External"/><Relationship Id="rId508" Type="http://schemas.openxmlformats.org/officeDocument/2006/relationships/hyperlink" Target="https://www.zumper.com/apartments-for-rent/new-york-ny/woodlawn-heights" TargetMode="External"/><Relationship Id="rId105" Type="http://schemas.openxmlformats.org/officeDocument/2006/relationships/hyperlink" Target="https://www.zumper.com/apartments-for-rent/new-york-ny/civic-center" TargetMode="External"/><Relationship Id="rId147" Type="http://schemas.openxmlformats.org/officeDocument/2006/relationships/hyperlink" Target="https://www.zumper.com/apartments-for-rent/new-york-ny/chelsea" TargetMode="External"/><Relationship Id="rId312" Type="http://schemas.openxmlformats.org/officeDocument/2006/relationships/hyperlink" Target="https://www.zumper.com/apartments-for-rent/new-york-ny/melrose" TargetMode="External"/><Relationship Id="rId354" Type="http://schemas.openxmlformats.org/officeDocument/2006/relationships/hyperlink" Target="https://www.zumper.com/apartments-for-rent/new-york-ny/washington-heights" TargetMode="External"/><Relationship Id="rId51" Type="http://schemas.openxmlformats.org/officeDocument/2006/relationships/hyperlink" Target="https://www.zumper.com/apartments-for-rent/new-york-ny/maspeth" TargetMode="External"/><Relationship Id="rId93" Type="http://schemas.openxmlformats.org/officeDocument/2006/relationships/hyperlink" Target="https://www.zumper.com/apartments-for-rent/new-york-ny/concourse-village" TargetMode="External"/><Relationship Id="rId189" Type="http://schemas.openxmlformats.org/officeDocument/2006/relationships/hyperlink" Target="https://www.zumper.com/apartments-for-rent/new-york-ny/battery-park-city" TargetMode="External"/><Relationship Id="rId396" Type="http://schemas.openxmlformats.org/officeDocument/2006/relationships/hyperlink" Target="https://www.zumper.com/apartments-for-rent/new-york-ny/chinatown" TargetMode="External"/><Relationship Id="rId214" Type="http://schemas.openxmlformats.org/officeDocument/2006/relationships/hyperlink" Target="https://www.zumper.com/apartments-for-rent/new-york-ny/mott-haven" TargetMode="External"/><Relationship Id="rId256" Type="http://schemas.openxmlformats.org/officeDocument/2006/relationships/hyperlink" Target="https://www.zumper.com/apartments-for-rent/new-york-ny/little-italy" TargetMode="External"/><Relationship Id="rId298" Type="http://schemas.openxmlformats.org/officeDocument/2006/relationships/hyperlink" Target="https://www.zumper.com/apartments-for-rent/new-york-ny/prince's-bay" TargetMode="External"/><Relationship Id="rId421" Type="http://schemas.openxmlformats.org/officeDocument/2006/relationships/hyperlink" Target="https://www.zumper.com/apartments-for-rent/new-york-ny/brighton-beach" TargetMode="External"/><Relationship Id="rId463" Type="http://schemas.openxmlformats.org/officeDocument/2006/relationships/hyperlink" Target="https://www.zumper.com/apartments-for-rent/new-york-ny/allerton" TargetMode="External"/><Relationship Id="rId519" Type="http://schemas.openxmlformats.org/officeDocument/2006/relationships/hyperlink" Target="https://www.zumper.com/apartments-for-rent/new-york-ny/castle-hill" TargetMode="External"/><Relationship Id="rId116" Type="http://schemas.openxmlformats.org/officeDocument/2006/relationships/hyperlink" Target="https://www.zumper.com/apartments-for-rent/new-york-ny/morris-park" TargetMode="External"/><Relationship Id="rId158" Type="http://schemas.openxmlformats.org/officeDocument/2006/relationships/hyperlink" Target="https://www.zumper.com/apartments-for-rent/new-york-ny/park-slope" TargetMode="External"/><Relationship Id="rId323" Type="http://schemas.openxmlformats.org/officeDocument/2006/relationships/hyperlink" Target="https://www.zumper.com/apartments-for-rent/new-york-ny/country-club" TargetMode="External"/><Relationship Id="rId530" Type="http://schemas.openxmlformats.org/officeDocument/2006/relationships/hyperlink" Target="https://www.zumper.com/apartments-for-rent/new-york-ny/manor-heights" TargetMode="External"/><Relationship Id="rId20" Type="http://schemas.openxmlformats.org/officeDocument/2006/relationships/hyperlink" Target="https://www.zumper.com/apartments-for-rent/new-york-ny/east-harlem" TargetMode="External"/><Relationship Id="rId62" Type="http://schemas.openxmlformats.org/officeDocument/2006/relationships/hyperlink" Target="https://www.zumper.com/apartments-for-rent/new-york-ny/nolita" TargetMode="External"/><Relationship Id="rId365" Type="http://schemas.openxmlformats.org/officeDocument/2006/relationships/hyperlink" Target="https://www.zumper.com/apartments-for-rent/new-york-ny/clinton-hill" TargetMode="External"/><Relationship Id="rId225" Type="http://schemas.openxmlformats.org/officeDocument/2006/relationships/hyperlink" Target="https://www.zumper.com/apartments-for-rent/new-york-ny/kensington" TargetMode="External"/><Relationship Id="rId267" Type="http://schemas.openxmlformats.org/officeDocument/2006/relationships/hyperlink" Target="https://www.zumper.com/apartments-for-rent/new-york-ny/kingsbridge" TargetMode="External"/><Relationship Id="rId432" Type="http://schemas.openxmlformats.org/officeDocument/2006/relationships/hyperlink" Target="https://www.zumper.com/apartments-for-rent/new-york-ny/borough-park" TargetMode="External"/><Relationship Id="rId474" Type="http://schemas.openxmlformats.org/officeDocument/2006/relationships/hyperlink" Target="https://www.zumper.com/apartments-for-rent/new-york-ny/forest-park" TargetMode="External"/><Relationship Id="rId127" Type="http://schemas.openxmlformats.org/officeDocument/2006/relationships/hyperlink" Target="https://www.zumper.com/apartments-for-rent/new-york-ny/mount-eden" TargetMode="External"/><Relationship Id="rId31" Type="http://schemas.openxmlformats.org/officeDocument/2006/relationships/hyperlink" Target="https://www.zumper.com/apartments-for-rent/new-york-ny/east-new-york" TargetMode="External"/><Relationship Id="rId73" Type="http://schemas.openxmlformats.org/officeDocument/2006/relationships/hyperlink" Target="https://www.zumper.com/apartments-for-rent/new-york-ny/queens-village" TargetMode="External"/><Relationship Id="rId169" Type="http://schemas.openxmlformats.org/officeDocument/2006/relationships/hyperlink" Target="https://www.zumper.com/apartments-for-rent/new-york-ny/elmhurst" TargetMode="External"/><Relationship Id="rId334" Type="http://schemas.openxmlformats.org/officeDocument/2006/relationships/hyperlink" Target="https://www.zumper.com/apartments-for-rent/new-york-ny/bushwick" TargetMode="External"/><Relationship Id="rId376" Type="http://schemas.openxmlformats.org/officeDocument/2006/relationships/hyperlink" Target="https://www.zumper.com/apartments-for-rent/new-york-ny/sheepshead-bay" TargetMode="External"/><Relationship Id="rId4" Type="http://schemas.openxmlformats.org/officeDocument/2006/relationships/hyperlink" Target="https://www.zumper.com/apartments-for-rent/new-york-ny/upper-east-side" TargetMode="External"/><Relationship Id="rId180" Type="http://schemas.openxmlformats.org/officeDocument/2006/relationships/hyperlink" Target="https://www.zumper.com/apartments-for-rent/new-york-ny/woodside" TargetMode="External"/><Relationship Id="rId236" Type="http://schemas.openxmlformats.org/officeDocument/2006/relationships/hyperlink" Target="https://www.zumper.com/apartments-for-rent/new-york-ny/borough-park" TargetMode="External"/><Relationship Id="rId278" Type="http://schemas.openxmlformats.org/officeDocument/2006/relationships/hyperlink" Target="https://www.zumper.com/apartments-for-rent/new-york-ny/westerleigh" TargetMode="External"/><Relationship Id="rId401" Type="http://schemas.openxmlformats.org/officeDocument/2006/relationships/hyperlink" Target="https://www.zumper.com/apartments-for-rent/new-york-ny/richmond-hill" TargetMode="External"/><Relationship Id="rId443" Type="http://schemas.openxmlformats.org/officeDocument/2006/relationships/hyperlink" Target="https://www.zumper.com/apartments-for-rent/new-york-ny/fresh-meadows" TargetMode="External"/><Relationship Id="rId303" Type="http://schemas.openxmlformats.org/officeDocument/2006/relationships/hyperlink" Target="https://www.zumper.com/apartments-for-rent/new-york-ny/vinegar-hill" TargetMode="External"/><Relationship Id="rId485" Type="http://schemas.openxmlformats.org/officeDocument/2006/relationships/hyperlink" Target="https://www.zumper.com/apartments-for-rent/new-york-ny/marine-park" TargetMode="External"/><Relationship Id="rId42" Type="http://schemas.openxmlformats.org/officeDocument/2006/relationships/hyperlink" Target="https://www.zumper.com/apartments-for-rent/new-york-ny/prospect-heights" TargetMode="External"/><Relationship Id="rId84" Type="http://schemas.openxmlformats.org/officeDocument/2006/relationships/hyperlink" Target="https://www.zumper.com/apartments-for-rent/new-york-ny/brighton-beach" TargetMode="External"/><Relationship Id="rId138" Type="http://schemas.openxmlformats.org/officeDocument/2006/relationships/hyperlink" Target="https://www.zumper.com/apartments-for-rent/new-york-ny/upper-west-side" TargetMode="External"/><Relationship Id="rId345" Type="http://schemas.openxmlformats.org/officeDocument/2006/relationships/hyperlink" Target="https://www.zumper.com/apartments-for-rent/new-york-ny/flushing" TargetMode="External"/><Relationship Id="rId387" Type="http://schemas.openxmlformats.org/officeDocument/2006/relationships/hyperlink" Target="https://www.zumper.com/apartments-for-rent/new-york-ny/boerum-hill" TargetMode="External"/><Relationship Id="rId510" Type="http://schemas.openxmlformats.org/officeDocument/2006/relationships/hyperlink" Target="https://www.zumper.com/apartments-for-rent/new-york-ny/midland-beach" TargetMode="External"/><Relationship Id="rId191" Type="http://schemas.openxmlformats.org/officeDocument/2006/relationships/hyperlink" Target="https://www.zumper.com/apartments-for-rent/new-york-ny/far-rockaway" TargetMode="External"/><Relationship Id="rId205" Type="http://schemas.openxmlformats.org/officeDocument/2006/relationships/hyperlink" Target="https://www.zumper.com/apartments-for-rent/new-york-ny/glendale" TargetMode="External"/><Relationship Id="rId247" Type="http://schemas.openxmlformats.org/officeDocument/2006/relationships/hyperlink" Target="https://www.zumper.com/apartments-for-rent/new-york-ny/fresh-meadows" TargetMode="External"/><Relationship Id="rId412" Type="http://schemas.openxmlformats.org/officeDocument/2006/relationships/hyperlink" Target="https://www.zumper.com/apartments-for-rent/new-york-ny/two-bridges" TargetMode="External"/><Relationship Id="rId107" Type="http://schemas.openxmlformats.org/officeDocument/2006/relationships/hyperlink" Target="https://www.zumper.com/apartments-for-rent/new-york-ny/central-park" TargetMode="External"/><Relationship Id="rId289" Type="http://schemas.openxmlformats.org/officeDocument/2006/relationships/hyperlink" Target="https://www.zumper.com/apartments-for-rent/new-york-ny/fordham-manor" TargetMode="External"/><Relationship Id="rId454" Type="http://schemas.openxmlformats.org/officeDocument/2006/relationships/hyperlink" Target="https://www.zumper.com/apartments-for-rent/new-york-ny/brookville" TargetMode="External"/><Relationship Id="rId496" Type="http://schemas.openxmlformats.org/officeDocument/2006/relationships/hyperlink" Target="https://www.zumper.com/apartments-for-rent/new-york-ny/eltingville" TargetMode="External"/><Relationship Id="rId11" Type="http://schemas.openxmlformats.org/officeDocument/2006/relationships/hyperlink" Target="https://www.zumper.com/apartments-for-rent/new-york-ny/flatbush" TargetMode="External"/><Relationship Id="rId53" Type="http://schemas.openxmlformats.org/officeDocument/2006/relationships/hyperlink" Target="https://www.zumper.com/apartments-for-rent/new-york-ny/corona" TargetMode="External"/><Relationship Id="rId149" Type="http://schemas.openxmlformats.org/officeDocument/2006/relationships/hyperlink" Target="https://www.zumper.com/apartments-for-rent/new-york-ny/financial-district" TargetMode="External"/><Relationship Id="rId314" Type="http://schemas.openxmlformats.org/officeDocument/2006/relationships/hyperlink" Target="https://www.zumper.com/apartments-for-rent/new-york-ny/sea-gate" TargetMode="External"/><Relationship Id="rId356" Type="http://schemas.openxmlformats.org/officeDocument/2006/relationships/hyperlink" Target="https://www.zumper.com/apartments-for-rent/new-york-ny/rego-park" TargetMode="External"/><Relationship Id="rId398" Type="http://schemas.openxmlformats.org/officeDocument/2006/relationships/hyperlink" Target="https://www.zumper.com/apartments-for-rent/new-york-ny/kew-gardens-hills" TargetMode="External"/><Relationship Id="rId521" Type="http://schemas.openxmlformats.org/officeDocument/2006/relationships/hyperlink" Target="https://www.zumper.com/apartments-for-rent/new-york-ny/bulls-head" TargetMode="External"/><Relationship Id="rId95" Type="http://schemas.openxmlformats.org/officeDocument/2006/relationships/hyperlink" Target="https://www.zumper.com/apartments-for-rent/new-york-ny/st-george" TargetMode="External"/><Relationship Id="rId160" Type="http://schemas.openxmlformats.org/officeDocument/2006/relationships/hyperlink" Target="https://www.zumper.com/apartments-for-rent/new-york-ny/washington-heights" TargetMode="External"/><Relationship Id="rId216" Type="http://schemas.openxmlformats.org/officeDocument/2006/relationships/hyperlink" Target="https://www.zumper.com/apartments-for-rent/new-york-ny/cypress-hills" TargetMode="External"/><Relationship Id="rId423" Type="http://schemas.openxmlformats.org/officeDocument/2006/relationships/hyperlink" Target="https://www.zumper.com/apartments-for-rent/new-york-ny/brooklyn-heights" TargetMode="External"/><Relationship Id="rId258" Type="http://schemas.openxmlformats.org/officeDocument/2006/relationships/hyperlink" Target="https://www.zumper.com/apartments-for-rent/new-york-ny/civic-center" TargetMode="External"/><Relationship Id="rId465" Type="http://schemas.openxmlformats.org/officeDocument/2006/relationships/hyperlink" Target="https://www.zumper.com/apartments-for-rent/new-york-ny/kingsbridge" TargetMode="External"/><Relationship Id="rId22" Type="http://schemas.openxmlformats.org/officeDocument/2006/relationships/hyperlink" Target="https://www.zumper.com/apartments-for-rent/new-york-ny/west-village" TargetMode="External"/><Relationship Id="rId64" Type="http://schemas.openxmlformats.org/officeDocument/2006/relationships/hyperlink" Target="https://www.zumper.com/apartments-for-rent/new-york-ny/fort-greene" TargetMode="External"/><Relationship Id="rId118" Type="http://schemas.openxmlformats.org/officeDocument/2006/relationships/hyperlink" Target="https://www.zumper.com/apartments-for-rent/new-york-ny/fordham-heights" TargetMode="External"/><Relationship Id="rId325" Type="http://schemas.openxmlformats.org/officeDocument/2006/relationships/hyperlink" Target="https://www.zumper.com/apartments-for-rent/new-york-ny/holliswood" TargetMode="External"/><Relationship Id="rId367" Type="http://schemas.openxmlformats.org/officeDocument/2006/relationships/hyperlink" Target="https://www.zumper.com/apartments-for-rent/new-york-ny/forest-hills" TargetMode="External"/><Relationship Id="rId532" Type="http://schemas.openxmlformats.org/officeDocument/2006/relationships/hyperlink" Target="https://www.zumper.com/apartments-for-rent/new-york-ny/van-cortlandt-park" TargetMode="External"/><Relationship Id="rId171" Type="http://schemas.openxmlformats.org/officeDocument/2006/relationships/hyperlink" Target="https://www.zumper.com/apartments-for-rent/new-york-ny/clinton-hill" TargetMode="External"/><Relationship Id="rId227" Type="http://schemas.openxmlformats.org/officeDocument/2006/relationships/hyperlink" Target="https://www.zumper.com/apartments-for-rent/new-york-ny/bath-beach" TargetMode="External"/><Relationship Id="rId269" Type="http://schemas.openxmlformats.org/officeDocument/2006/relationships/hyperlink" Target="https://www.zumper.com/apartments-for-rent/new-york-ny/great-kills" TargetMode="External"/><Relationship Id="rId434" Type="http://schemas.openxmlformats.org/officeDocument/2006/relationships/hyperlink" Target="https://www.zumper.com/apartments-for-rent/new-york-ny/red-hook" TargetMode="External"/><Relationship Id="rId476" Type="http://schemas.openxmlformats.org/officeDocument/2006/relationships/hyperlink" Target="https://www.zumper.com/apartments-for-rent/new-york-ny/little-neck" TargetMode="External"/><Relationship Id="rId33" Type="http://schemas.openxmlformats.org/officeDocument/2006/relationships/hyperlink" Target="https://www.zumper.com/apartments-for-rent/new-york-ny/bowery" TargetMode="External"/><Relationship Id="rId129" Type="http://schemas.openxmlformats.org/officeDocument/2006/relationships/hyperlink" Target="https://www.zumper.com/apartments-for-rent/new-york-ny/manhattan-beach" TargetMode="External"/><Relationship Id="rId280" Type="http://schemas.openxmlformats.org/officeDocument/2006/relationships/hyperlink" Target="https://www.zumper.com/apartments-for-rent/new-york-ny/jamaica-hills" TargetMode="External"/><Relationship Id="rId336" Type="http://schemas.openxmlformats.org/officeDocument/2006/relationships/hyperlink" Target="https://www.zumper.com/apartments-for-rent/new-york-ny/williamsburg" TargetMode="External"/><Relationship Id="rId501" Type="http://schemas.openxmlformats.org/officeDocument/2006/relationships/hyperlink" Target="https://www.zumper.com/apartments-for-rent/new-york-ny/arden-heights" TargetMode="External"/><Relationship Id="rId75" Type="http://schemas.openxmlformats.org/officeDocument/2006/relationships/hyperlink" Target="https://www.zumper.com/apartments-for-rent/new-york-ny/dyker-heights" TargetMode="External"/><Relationship Id="rId140" Type="http://schemas.openxmlformats.org/officeDocument/2006/relationships/hyperlink" Target="https://www.zumper.com/apartments-for-rent/new-york-ny/bushwick" TargetMode="External"/><Relationship Id="rId182" Type="http://schemas.openxmlformats.org/officeDocument/2006/relationships/hyperlink" Target="https://www.zumper.com/apartments-for-rent/new-york-ny/sheepshead-bay" TargetMode="External"/><Relationship Id="rId378" Type="http://schemas.openxmlformats.org/officeDocument/2006/relationships/hyperlink" Target="https://www.zumper.com/apartments-for-rent/new-york-ny/flatiron-district" TargetMode="External"/><Relationship Id="rId403" Type="http://schemas.openxmlformats.org/officeDocument/2006/relationships/hyperlink" Target="https://www.zumper.com/apartments-for-rent/new-york-ny/east-elmhurst" TargetMode="External"/><Relationship Id="rId6" Type="http://schemas.openxmlformats.org/officeDocument/2006/relationships/hyperlink" Target="https://www.zumper.com/apartments-for-rent/new-york-ny/astoria" TargetMode="External"/><Relationship Id="rId238" Type="http://schemas.openxmlformats.org/officeDocument/2006/relationships/hyperlink" Target="https://www.zumper.com/apartments-for-rent/new-york-ny/red-hook" TargetMode="External"/><Relationship Id="rId445" Type="http://schemas.openxmlformats.org/officeDocument/2006/relationships/hyperlink" Target="https://www.zumper.com/apartments-for-rent/new-york-ny/mapleton" TargetMode="External"/><Relationship Id="rId487" Type="http://schemas.openxmlformats.org/officeDocument/2006/relationships/hyperlink" Target="https://www.zumper.com/apartments-for-rent/new-york-ny/new-dorp" TargetMode="External"/><Relationship Id="rId291" Type="http://schemas.openxmlformats.org/officeDocument/2006/relationships/hyperlink" Target="https://www.zumper.com/apartments-for-rent/new-york-ny/coney-island" TargetMode="External"/><Relationship Id="rId305" Type="http://schemas.openxmlformats.org/officeDocument/2006/relationships/hyperlink" Target="https://www.zumper.com/apartments-for-rent/new-york-ny/woodlawn-heights" TargetMode="External"/><Relationship Id="rId347" Type="http://schemas.openxmlformats.org/officeDocument/2006/relationships/hyperlink" Target="https://www.zumper.com/apartments-for-rent/new-york-ny/central-harlem" TargetMode="External"/><Relationship Id="rId512" Type="http://schemas.openxmlformats.org/officeDocument/2006/relationships/hyperlink" Target="https://www.zumper.com/apartments-for-rent/new-york-ny/university-heights" TargetMode="External"/><Relationship Id="rId44" Type="http://schemas.openxmlformats.org/officeDocument/2006/relationships/hyperlink" Target="https://www.zumper.com/apartments-for-rent/new-york-ny/greenwich-village" TargetMode="External"/><Relationship Id="rId86" Type="http://schemas.openxmlformats.org/officeDocument/2006/relationships/hyperlink" Target="https://www.zumper.com/apartments-for-rent/new-york-ny/brooklyn-heights" TargetMode="External"/><Relationship Id="rId151" Type="http://schemas.openxmlformats.org/officeDocument/2006/relationships/hyperlink" Target="https://www.zumper.com/apartments-for-rent/new-york-ny/flushing" TargetMode="External"/><Relationship Id="rId389" Type="http://schemas.openxmlformats.org/officeDocument/2006/relationships/hyperlink" Target="https://www.zumper.com/apartments-for-rent/new-york-ny/gravesend" TargetMode="External"/><Relationship Id="rId193" Type="http://schemas.openxmlformats.org/officeDocument/2006/relationships/hyperlink" Target="https://www.zumper.com/apartments-for-rent/new-york-ny/boerum-hill" TargetMode="External"/><Relationship Id="rId207" Type="http://schemas.openxmlformats.org/officeDocument/2006/relationships/hyperlink" Target="https://www.zumper.com/apartments-for-rent/new-york-ny/richmond-hill" TargetMode="External"/><Relationship Id="rId249" Type="http://schemas.openxmlformats.org/officeDocument/2006/relationships/hyperlink" Target="https://www.zumper.com/apartments-for-rent/new-york-ny/mapleton" TargetMode="External"/><Relationship Id="rId414" Type="http://schemas.openxmlformats.org/officeDocument/2006/relationships/hyperlink" Target="https://www.zumper.com/apartments-for-rent/new-york-ny/woodhaven" TargetMode="External"/><Relationship Id="rId456" Type="http://schemas.openxmlformats.org/officeDocument/2006/relationships/hyperlink" Target="https://www.zumper.com/apartments-for-rent/new-york-ny/civic-center" TargetMode="External"/><Relationship Id="rId498" Type="http://schemas.openxmlformats.org/officeDocument/2006/relationships/hyperlink" Target="https://www.zumper.com/apartments-for-rent/new-york-ny/woodstock" TargetMode="External"/><Relationship Id="rId13" Type="http://schemas.openxmlformats.org/officeDocument/2006/relationships/hyperlink" Target="https://www.zumper.com/apartments-for-rent/new-york-ny/long-island-city" TargetMode="External"/><Relationship Id="rId109" Type="http://schemas.openxmlformats.org/officeDocument/2006/relationships/hyperlink" Target="https://www.zumper.com/apartments-for-rent/new-york-ny/jamaica-estates" TargetMode="External"/><Relationship Id="rId260" Type="http://schemas.openxmlformats.org/officeDocument/2006/relationships/hyperlink" Target="https://www.zumper.com/apartments-for-rent/new-york-ny/central-park" TargetMode="External"/><Relationship Id="rId316" Type="http://schemas.openxmlformats.org/officeDocument/2006/relationships/hyperlink" Target="https://www.zumper.com/apartments-for-rent/new-york-ny/tottenville" TargetMode="External"/><Relationship Id="rId523" Type="http://schemas.openxmlformats.org/officeDocument/2006/relationships/hyperlink" Target="https://www.zumper.com/apartments-for-rent/new-york-ny/west-farms" TargetMode="External"/><Relationship Id="rId55" Type="http://schemas.openxmlformats.org/officeDocument/2006/relationships/hyperlink" Target="https://www.zumper.com/apartments-for-rent/new-york-ny/greenwood-heights" TargetMode="External"/><Relationship Id="rId97" Type="http://schemas.openxmlformats.org/officeDocument/2006/relationships/hyperlink" Target="https://www.zumper.com/apartments-for-rent/new-york-ny/noho" TargetMode="External"/><Relationship Id="rId120" Type="http://schemas.openxmlformats.org/officeDocument/2006/relationships/hyperlink" Target="https://www.zumper.com/apartments-for-rent/new-york-ny/jamaica-hills" TargetMode="External"/><Relationship Id="rId358" Type="http://schemas.openxmlformats.org/officeDocument/2006/relationships/hyperlink" Target="https://www.zumper.com/apartments-for-rent/new-york-ny/theater-district" TargetMode="External"/><Relationship Id="rId162" Type="http://schemas.openxmlformats.org/officeDocument/2006/relationships/hyperlink" Target="https://www.zumper.com/apartments-for-rent/new-york-ny/rego-park" TargetMode="External"/><Relationship Id="rId218" Type="http://schemas.openxmlformats.org/officeDocument/2006/relationships/hyperlink" Target="https://www.zumper.com/apartments-for-rent/new-york-ny/koreatown" TargetMode="External"/><Relationship Id="rId425" Type="http://schemas.openxmlformats.org/officeDocument/2006/relationships/hyperlink" Target="https://www.zumper.com/apartments-for-rent/new-york-ny/stapleton" TargetMode="External"/><Relationship Id="rId467" Type="http://schemas.openxmlformats.org/officeDocument/2006/relationships/hyperlink" Target="https://www.zumper.com/apartments-for-rent/new-york-ny/great-kills" TargetMode="External"/><Relationship Id="rId271" Type="http://schemas.openxmlformats.org/officeDocument/2006/relationships/hyperlink" Target="https://www.zumper.com/apartments-for-rent/new-york-ny/morris-park" TargetMode="External"/><Relationship Id="rId24" Type="http://schemas.openxmlformats.org/officeDocument/2006/relationships/hyperlink" Target="https://www.zumper.com/apartments-for-rent/new-york-ny/downtown-brooklyn" TargetMode="External"/><Relationship Id="rId66" Type="http://schemas.openxmlformats.org/officeDocument/2006/relationships/hyperlink" Target="https://www.zumper.com/apartments-for-rent/new-york-ny/bensonhurst" TargetMode="External"/><Relationship Id="rId131" Type="http://schemas.openxmlformats.org/officeDocument/2006/relationships/hyperlink" Target="https://www.zumper.com/apartments-for-rent/new-york-ny/vinegar-hill" TargetMode="External"/><Relationship Id="rId327" Type="http://schemas.openxmlformats.org/officeDocument/2006/relationships/hyperlink" Target="https://www.zumper.com/apartments-for-rent/new-york-ny/flushing-meadows-corona-park" TargetMode="External"/><Relationship Id="rId369" Type="http://schemas.openxmlformats.org/officeDocument/2006/relationships/hyperlink" Target="https://www.zumper.com/apartments-for-rent/new-york-ny/gramercy-park" TargetMode="External"/><Relationship Id="rId534" Type="http://schemas.openxmlformats.org/officeDocument/2006/relationships/hyperlink" Target="https://www.zumper.com/apartments-for-rent/new-york-ny/brooklyn-navy-yard" TargetMode="External"/><Relationship Id="rId173" Type="http://schemas.openxmlformats.org/officeDocument/2006/relationships/hyperlink" Target="https://www.zumper.com/apartments-for-rent/new-york-ny/forest-hills" TargetMode="External"/><Relationship Id="rId229" Type="http://schemas.openxmlformats.org/officeDocument/2006/relationships/hyperlink" Target="https://www.zumper.com/apartments-for-rent/new-york-ny/gowanus" TargetMode="External"/><Relationship Id="rId380" Type="http://schemas.openxmlformats.org/officeDocument/2006/relationships/hyperlink" Target="https://www.zumper.com/apartments-for-rent/new-york-ny/carroll-gardens" TargetMode="External"/><Relationship Id="rId436" Type="http://schemas.openxmlformats.org/officeDocument/2006/relationships/hyperlink" Target="https://www.zumper.com/apartments-for-rent/new-york-ny/throgs-neck" TargetMode="External"/><Relationship Id="rId240" Type="http://schemas.openxmlformats.org/officeDocument/2006/relationships/hyperlink" Target="https://www.zumper.com/apartments-for-rent/new-york-ny/throgs-neck" TargetMode="External"/><Relationship Id="rId478" Type="http://schemas.openxmlformats.org/officeDocument/2006/relationships/hyperlink" Target="https://www.zumper.com/apartments-for-rent/new-york-ny/west-brighton" TargetMode="External"/><Relationship Id="rId35" Type="http://schemas.openxmlformats.org/officeDocument/2006/relationships/hyperlink" Target="https://www.zumper.com/apartments-for-rent/new-york-ny/tribeca" TargetMode="External"/><Relationship Id="rId77" Type="http://schemas.openxmlformats.org/officeDocument/2006/relationships/hyperlink" Target="https://www.zumper.com/apartments-for-rent/new-york-ny/koreatown" TargetMode="External"/><Relationship Id="rId100" Type="http://schemas.openxmlformats.org/officeDocument/2006/relationships/hyperlink" Target="https://www.zumper.com/apartments-for-rent/new-york-ny/windsor-terrace" TargetMode="External"/><Relationship Id="rId282" Type="http://schemas.openxmlformats.org/officeDocument/2006/relationships/hyperlink" Target="https://www.zumper.com/apartments-for-rent/new-york-ny/van-nest" TargetMode="External"/><Relationship Id="rId338" Type="http://schemas.openxmlformats.org/officeDocument/2006/relationships/hyperlink" Target="https://www.zumper.com/apartments-for-rent/new-york-ny/hell's-kitchen" TargetMode="External"/><Relationship Id="rId503" Type="http://schemas.openxmlformats.org/officeDocument/2006/relationships/hyperlink" Target="https://www.zumper.com/apartments-for-rent/new-york-ny/vinegar-hill" TargetMode="External"/><Relationship Id="rId8" Type="http://schemas.openxmlformats.org/officeDocument/2006/relationships/hyperlink" Target="https://www.zumper.com/apartments-for-rent/new-york-ny/crown-heights" TargetMode="External"/><Relationship Id="rId142" Type="http://schemas.openxmlformats.org/officeDocument/2006/relationships/hyperlink" Target="https://www.zumper.com/apartments-for-rent/new-york-ny/williamsburg" TargetMode="External"/><Relationship Id="rId184" Type="http://schemas.openxmlformats.org/officeDocument/2006/relationships/hyperlink" Target="https://www.zumper.com/apartments-for-rent/new-york-ny/flatiron-district" TargetMode="External"/><Relationship Id="rId391" Type="http://schemas.openxmlformats.org/officeDocument/2006/relationships/hyperlink" Target="https://www.zumper.com/apartments-for-rent/new-york-ny/canarsie" TargetMode="External"/><Relationship Id="rId405" Type="http://schemas.openxmlformats.org/officeDocument/2006/relationships/hyperlink" Target="https://www.zumper.com/apartments-for-rent/new-york-ny/riverdale" TargetMode="External"/><Relationship Id="rId447" Type="http://schemas.openxmlformats.org/officeDocument/2006/relationships/hyperlink" Target="https://www.zumper.com/apartments-for-rent/new-york-ny/windsor-terrace" TargetMode="External"/><Relationship Id="rId251" Type="http://schemas.openxmlformats.org/officeDocument/2006/relationships/hyperlink" Target="https://www.zumper.com/apartments-for-rent/new-york-ny/windsor-terrace" TargetMode="External"/><Relationship Id="rId489" Type="http://schemas.openxmlformats.org/officeDocument/2006/relationships/hyperlink" Target="https://www.zumper.com/apartments-for-rent/new-york-ny/roosevelt-island" TargetMode="External"/><Relationship Id="rId46" Type="http://schemas.openxmlformats.org/officeDocument/2006/relationships/hyperlink" Target="https://www.zumper.com/apartments-for-rent/new-york-ny/bayside" TargetMode="External"/><Relationship Id="rId293" Type="http://schemas.openxmlformats.org/officeDocument/2006/relationships/hyperlink" Target="https://www.zumper.com/apartments-for-rent/new-york-ny/new-springville" TargetMode="External"/><Relationship Id="rId307" Type="http://schemas.openxmlformats.org/officeDocument/2006/relationships/hyperlink" Target="https://www.zumper.com/apartments-for-rent/new-york-ny/university-heights" TargetMode="External"/><Relationship Id="rId349" Type="http://schemas.openxmlformats.org/officeDocument/2006/relationships/hyperlink" Target="https://www.zumper.com/apartments-for-rent/new-york-ny/murray-hill" TargetMode="External"/><Relationship Id="rId514" Type="http://schemas.openxmlformats.org/officeDocument/2006/relationships/hyperlink" Target="https://www.zumper.com/apartments-for-rent/new-york-ny/willowbrook" TargetMode="External"/><Relationship Id="rId88" Type="http://schemas.openxmlformats.org/officeDocument/2006/relationships/hyperlink" Target="https://www.zumper.com/apartments-for-rent/new-york-ny/stapleton" TargetMode="External"/><Relationship Id="rId111" Type="http://schemas.openxmlformats.org/officeDocument/2006/relationships/hyperlink" Target="https://www.zumper.com/apartments-for-rent/new-york-ny/norwood" TargetMode="External"/><Relationship Id="rId153" Type="http://schemas.openxmlformats.org/officeDocument/2006/relationships/hyperlink" Target="https://www.zumper.com/apartments-for-rent/new-york-ny/central-harlem" TargetMode="External"/><Relationship Id="rId195" Type="http://schemas.openxmlformats.org/officeDocument/2006/relationships/hyperlink" Target="https://www.zumper.com/apartments-for-rent/new-york-ny/gravesend" TargetMode="External"/><Relationship Id="rId209" Type="http://schemas.openxmlformats.org/officeDocument/2006/relationships/hyperlink" Target="https://www.zumper.com/apartments-for-rent/new-york-ny/east-elmhurst" TargetMode="External"/><Relationship Id="rId360" Type="http://schemas.openxmlformats.org/officeDocument/2006/relationships/hyperlink" Target="https://www.zumper.com/apartments-for-rent/new-york-ny/nomad" TargetMode="External"/><Relationship Id="rId416" Type="http://schemas.openxmlformats.org/officeDocument/2006/relationships/hyperlink" Target="https://www.zumper.com/apartments-for-rent/new-york-ny/college-point" TargetMode="External"/><Relationship Id="rId220" Type="http://schemas.openxmlformats.org/officeDocument/2006/relationships/hyperlink" Target="https://www.zumper.com/apartments-for-rent/new-york-ny/wakefield" TargetMode="External"/><Relationship Id="rId458" Type="http://schemas.openxmlformats.org/officeDocument/2006/relationships/hyperlink" Target="https://www.zumper.com/apartments-for-rent/new-york-ny/central-park" TargetMode="External"/><Relationship Id="rId15" Type="http://schemas.openxmlformats.org/officeDocument/2006/relationships/hyperlink" Target="https://www.zumper.com/apartments-for-rent/new-york-ny/west-harlem" TargetMode="External"/><Relationship Id="rId57" Type="http://schemas.openxmlformats.org/officeDocument/2006/relationships/hyperlink" Target="https://www.zumper.com/apartments-for-rent/new-york-ny/jamaica" TargetMode="External"/><Relationship Id="rId262" Type="http://schemas.openxmlformats.org/officeDocument/2006/relationships/hyperlink" Target="https://www.zumper.com/apartments-for-rent/new-york-ny/jamaica-estates" TargetMode="External"/><Relationship Id="rId318" Type="http://schemas.openxmlformats.org/officeDocument/2006/relationships/hyperlink" Target="https://www.zumper.com/apartments-for-rent/new-york-ny/bulls-head" TargetMode="External"/><Relationship Id="rId525" Type="http://schemas.openxmlformats.org/officeDocument/2006/relationships/hyperlink" Target="https://www.zumper.com/apartments-for-rent/new-york-ny/foxhurst" TargetMode="External"/><Relationship Id="rId99" Type="http://schemas.openxmlformats.org/officeDocument/2006/relationships/hyperlink" Target="https://www.zumper.com/apartments-for-rent/new-york-ny/pelham-bay" TargetMode="External"/><Relationship Id="rId122" Type="http://schemas.openxmlformats.org/officeDocument/2006/relationships/hyperlink" Target="https://www.zumper.com/apartments-for-rent/new-york-ny/bedford-park" TargetMode="External"/><Relationship Id="rId164" Type="http://schemas.openxmlformats.org/officeDocument/2006/relationships/hyperlink" Target="https://www.zumper.com/apartments-for-rent/new-york-ny/theater-district" TargetMode="External"/><Relationship Id="rId371" Type="http://schemas.openxmlformats.org/officeDocument/2006/relationships/hyperlink" Target="https://www.zumper.com/apartments-for-rent/new-york-ny/ocean-hill" TargetMode="External"/><Relationship Id="rId427" Type="http://schemas.openxmlformats.org/officeDocument/2006/relationships/hyperlink" Target="https://www.zumper.com/apartments-for-rent/new-york-ny/south-ozone-park" TargetMode="External"/><Relationship Id="rId469" Type="http://schemas.openxmlformats.org/officeDocument/2006/relationships/hyperlink" Target="https://www.zumper.com/apartments-for-rent/new-york-ny/crotona-park-east" TargetMode="External"/><Relationship Id="rId26" Type="http://schemas.openxmlformats.org/officeDocument/2006/relationships/hyperlink" Target="https://www.zumper.com/apartments-for-rent/new-york-ny/kips-bay" TargetMode="External"/><Relationship Id="rId231" Type="http://schemas.openxmlformats.org/officeDocument/2006/relationships/hyperlink" Target="https://www.zumper.com/apartments-for-rent/new-york-ny/flatlands" TargetMode="External"/><Relationship Id="rId273" Type="http://schemas.openxmlformats.org/officeDocument/2006/relationships/hyperlink" Target="https://www.zumper.com/apartments-for-rent/new-york-ny/mount-hope" TargetMode="External"/><Relationship Id="rId329" Type="http://schemas.openxmlformats.org/officeDocument/2006/relationships/hyperlink" Target="https://www.zumper.com/apartments-for-rent/new-york-ny/blissville" TargetMode="External"/><Relationship Id="rId480" Type="http://schemas.openxmlformats.org/officeDocument/2006/relationships/hyperlink" Target="https://www.zumper.com/apartments-for-rent/new-york-ny/unionport" TargetMode="External"/><Relationship Id="rId536" Type="http://schemas.openxmlformats.org/officeDocument/2006/relationships/hyperlink" Target="https://www.zumper.com/apartments-for-rent/new-york-ny/longwood" TargetMode="External"/><Relationship Id="rId68" Type="http://schemas.openxmlformats.org/officeDocument/2006/relationships/hyperlink" Target="https://www.zumper.com/apartments-for-rent/new-york-ny/glendale" TargetMode="External"/><Relationship Id="rId133" Type="http://schemas.openxmlformats.org/officeDocument/2006/relationships/hyperlink" Target="https://www.zumper.com/apartments-for-rent/new-york-ny/university-heights" TargetMode="External"/><Relationship Id="rId175" Type="http://schemas.openxmlformats.org/officeDocument/2006/relationships/hyperlink" Target="https://www.zumper.com/apartments-for-rent/new-york-ny/gramercy-park" TargetMode="External"/><Relationship Id="rId340" Type="http://schemas.openxmlformats.org/officeDocument/2006/relationships/hyperlink" Target="https://www.zumper.com/apartments-for-rent/new-york-ny/midtown-east" TargetMode="External"/><Relationship Id="rId200" Type="http://schemas.openxmlformats.org/officeDocument/2006/relationships/hyperlink" Target="https://www.zumper.com/apartments-for-rent/new-york-ny/kew-gardens" TargetMode="External"/><Relationship Id="rId382" Type="http://schemas.openxmlformats.org/officeDocument/2006/relationships/hyperlink" Target="https://www.zumper.com/apartments-for-rent/new-york-ny/maspeth" TargetMode="External"/><Relationship Id="rId438" Type="http://schemas.openxmlformats.org/officeDocument/2006/relationships/hyperlink" Target="https://www.zumper.com/apartments-for-rent/new-york-ny/st-george" TargetMode="External"/><Relationship Id="rId242" Type="http://schemas.openxmlformats.org/officeDocument/2006/relationships/hyperlink" Target="https://www.zumper.com/apartments-for-rent/new-york-ny/st-george" TargetMode="External"/><Relationship Id="rId284" Type="http://schemas.openxmlformats.org/officeDocument/2006/relationships/hyperlink" Target="https://www.zumper.com/apartments-for-rent/new-york-ny/pomonok" TargetMode="External"/><Relationship Id="rId491" Type="http://schemas.openxmlformats.org/officeDocument/2006/relationships/hyperlink" Target="https://www.zumper.com/apartments-for-rent/new-york-ny/mount-eden" TargetMode="External"/><Relationship Id="rId505" Type="http://schemas.openxmlformats.org/officeDocument/2006/relationships/hyperlink" Target="https://www.zumper.com/apartments-for-rent/new-york-ny/oakwood" TargetMode="External"/><Relationship Id="rId37" Type="http://schemas.openxmlformats.org/officeDocument/2006/relationships/hyperlink" Target="https://www.zumper.com/apartments-for-rent/new-york-ny/east-flatbush" TargetMode="External"/><Relationship Id="rId79" Type="http://schemas.openxmlformats.org/officeDocument/2006/relationships/hyperlink" Target="https://www.zumper.com/apartments-for-rent/new-york-ny/wakefield" TargetMode="External"/><Relationship Id="rId102" Type="http://schemas.openxmlformats.org/officeDocument/2006/relationships/hyperlink" Target="https://www.zumper.com/apartments-for-rent/new-york-ny/concourse" TargetMode="External"/><Relationship Id="rId144" Type="http://schemas.openxmlformats.org/officeDocument/2006/relationships/hyperlink" Target="https://www.zumper.com/apartments-for-rent/new-york-ny/hell's-kitchen" TargetMode="External"/><Relationship Id="rId90" Type="http://schemas.openxmlformats.org/officeDocument/2006/relationships/hyperlink" Target="https://www.zumper.com/apartments-for-rent/new-york-ny/ozone-park" TargetMode="External"/><Relationship Id="rId186" Type="http://schemas.openxmlformats.org/officeDocument/2006/relationships/hyperlink" Target="https://www.zumper.com/apartments-for-rent/new-york-ny/carroll-gardens" TargetMode="External"/><Relationship Id="rId351" Type="http://schemas.openxmlformats.org/officeDocument/2006/relationships/hyperlink" Target="https://www.zumper.com/apartments-for-rent/new-york-ny/east-harlem" TargetMode="External"/><Relationship Id="rId393" Type="http://schemas.openxmlformats.org/officeDocument/2006/relationships/hyperlink" Target="https://www.zumper.com/apartments-for-rent/new-york-ny/nolita" TargetMode="External"/><Relationship Id="rId407" Type="http://schemas.openxmlformats.org/officeDocument/2006/relationships/hyperlink" Target="https://www.zumper.com/apartments-for-rent/new-york-ny/st-albans" TargetMode="External"/><Relationship Id="rId449" Type="http://schemas.openxmlformats.org/officeDocument/2006/relationships/hyperlink" Target="https://www.zumper.com/apartments-for-rent/new-york-ny/hollis" TargetMode="External"/><Relationship Id="rId211" Type="http://schemas.openxmlformats.org/officeDocument/2006/relationships/hyperlink" Target="https://www.zumper.com/apartments-for-rent/new-york-ny/riverdale" TargetMode="External"/><Relationship Id="rId253" Type="http://schemas.openxmlformats.org/officeDocument/2006/relationships/hyperlink" Target="https://www.zumper.com/apartments-for-rent/new-york-ny/hollis" TargetMode="External"/><Relationship Id="rId295" Type="http://schemas.openxmlformats.org/officeDocument/2006/relationships/hyperlink" Target="https://www.zumper.com/apartments-for-rent/new-york-ny/springfield-gardens" TargetMode="External"/><Relationship Id="rId309" Type="http://schemas.openxmlformats.org/officeDocument/2006/relationships/hyperlink" Target="https://www.zumper.com/apartments-for-rent/new-york-ny/grymes-hill" TargetMode="External"/><Relationship Id="rId460" Type="http://schemas.openxmlformats.org/officeDocument/2006/relationships/hyperlink" Target="https://www.zumper.com/apartments-for-rent/new-york-ny/jamaica-estates" TargetMode="External"/><Relationship Id="rId516" Type="http://schemas.openxmlformats.org/officeDocument/2006/relationships/hyperlink" Target="https://www.zumper.com/apartments-for-rent/new-york-ny/clearview" TargetMode="External"/><Relationship Id="rId48" Type="http://schemas.openxmlformats.org/officeDocument/2006/relationships/hyperlink" Target="https://www.zumper.com/apartments-for-rent/new-york-ny/sunset-park" TargetMode="External"/><Relationship Id="rId113" Type="http://schemas.openxmlformats.org/officeDocument/2006/relationships/hyperlink" Target="https://www.zumper.com/apartments-for-rent/new-york-ny/douglaston" TargetMode="External"/><Relationship Id="rId320" Type="http://schemas.openxmlformats.org/officeDocument/2006/relationships/hyperlink" Target="https://www.zumper.com/apartments-for-rent/new-york-ny/west-farms" TargetMode="External"/><Relationship Id="rId155" Type="http://schemas.openxmlformats.org/officeDocument/2006/relationships/hyperlink" Target="https://www.zumper.com/apartments-for-rent/new-york-ny/murray-hill" TargetMode="External"/><Relationship Id="rId197" Type="http://schemas.openxmlformats.org/officeDocument/2006/relationships/hyperlink" Target="https://www.zumper.com/apartments-for-rent/new-york-ny/canarsie" TargetMode="External"/><Relationship Id="rId362" Type="http://schemas.openxmlformats.org/officeDocument/2006/relationships/hyperlink" Target="https://www.zumper.com/apartments-for-rent/new-york-ny/east-new-york" TargetMode="External"/><Relationship Id="rId418" Type="http://schemas.openxmlformats.org/officeDocument/2006/relationships/hyperlink" Target="https://www.zumper.com/apartments-for-rent/new-york-ny/brownsville" TargetMode="External"/><Relationship Id="rId222" Type="http://schemas.openxmlformats.org/officeDocument/2006/relationships/hyperlink" Target="https://www.zumper.com/apartments-for-rent/new-york-ny/rockaway-beach" TargetMode="External"/><Relationship Id="rId264" Type="http://schemas.openxmlformats.org/officeDocument/2006/relationships/hyperlink" Target="https://www.zumper.com/apartments-for-rent/new-york-ny/norwood" TargetMode="External"/><Relationship Id="rId471" Type="http://schemas.openxmlformats.org/officeDocument/2006/relationships/hyperlink" Target="https://www.zumper.com/apartments-for-rent/new-york-ny/mount-hope" TargetMode="External"/><Relationship Id="rId17" Type="http://schemas.openxmlformats.org/officeDocument/2006/relationships/hyperlink" Target="https://www.zumper.com/apartments-for-rent/new-york-ny/east-village" TargetMode="External"/><Relationship Id="rId59" Type="http://schemas.openxmlformats.org/officeDocument/2006/relationships/hyperlink" Target="https://www.zumper.com/apartments-for-rent/new-york-ny/briarwood" TargetMode="External"/><Relationship Id="rId124" Type="http://schemas.openxmlformats.org/officeDocument/2006/relationships/hyperlink" Target="https://www.zumper.com/apartments-for-rent/new-york-ny/fordham-manor" TargetMode="External"/><Relationship Id="rId527" Type="http://schemas.openxmlformats.org/officeDocument/2006/relationships/hyperlink" Target="https://www.zumper.com/apartments-for-rent/new-york-ny/fort-wadsworth" TargetMode="External"/><Relationship Id="rId70" Type="http://schemas.openxmlformats.org/officeDocument/2006/relationships/hyperlink" Target="https://www.zumper.com/apartments-for-rent/new-york-ny/midwood" TargetMode="External"/><Relationship Id="rId166" Type="http://schemas.openxmlformats.org/officeDocument/2006/relationships/hyperlink" Target="https://www.zumper.com/apartments-for-rent/new-york-ny/nomad" TargetMode="External"/><Relationship Id="rId331" Type="http://schemas.openxmlformats.org/officeDocument/2006/relationships/hyperlink" Target="https://www.zumper.com/apartments-for-rent/new-york-ny/brooklyn-navy-yard" TargetMode="External"/><Relationship Id="rId373" Type="http://schemas.openxmlformats.org/officeDocument/2006/relationships/hyperlink" Target="https://www.zumper.com/apartments-for-rent/new-york-ny/prospect-heights" TargetMode="External"/><Relationship Id="rId429" Type="http://schemas.openxmlformats.org/officeDocument/2006/relationships/hyperlink" Target="https://www.zumper.com/apartments-for-rent/new-york-ny/ozone-park" TargetMode="External"/><Relationship Id="rId1" Type="http://schemas.openxmlformats.org/officeDocument/2006/relationships/hyperlink" Target="https://www.zumper.com/apartments-for-rent/new-york-ny/upper-west-side" TargetMode="External"/><Relationship Id="rId233" Type="http://schemas.openxmlformats.org/officeDocument/2006/relationships/hyperlink" Target="https://www.zumper.com/apartments-for-rent/new-york-ny/ozone-park" TargetMode="External"/><Relationship Id="rId440" Type="http://schemas.openxmlformats.org/officeDocument/2006/relationships/hyperlink" Target="https://www.zumper.com/apartments-for-rent/new-york-ny/glen-oaks" TargetMode="External"/><Relationship Id="rId28" Type="http://schemas.openxmlformats.org/officeDocument/2006/relationships/hyperlink" Target="https://www.zumper.com/apartments-for-rent/new-york-ny/greenpoint" TargetMode="External"/><Relationship Id="rId275" Type="http://schemas.openxmlformats.org/officeDocument/2006/relationships/hyperlink" Target="https://www.zumper.com/apartments-for-rent/new-york-ny/forest-park" TargetMode="External"/><Relationship Id="rId300" Type="http://schemas.openxmlformats.org/officeDocument/2006/relationships/hyperlink" Target="https://www.zumper.com/apartments-for-rent/new-york-ny/westchester-village" TargetMode="External"/><Relationship Id="rId482" Type="http://schemas.openxmlformats.org/officeDocument/2006/relationships/hyperlink" Target="https://www.zumper.com/apartments-for-rent/new-york-ny/hunts-point" TargetMode="External"/><Relationship Id="rId81" Type="http://schemas.openxmlformats.org/officeDocument/2006/relationships/hyperlink" Target="https://www.zumper.com/apartments-for-rent/new-york-ny/brownsville" TargetMode="External"/><Relationship Id="rId135" Type="http://schemas.openxmlformats.org/officeDocument/2006/relationships/hyperlink" Target="https://www.zumper.com/apartments-for-rent/new-york-ny/flushing-meadows-corona-park" TargetMode="External"/><Relationship Id="rId177" Type="http://schemas.openxmlformats.org/officeDocument/2006/relationships/hyperlink" Target="https://www.zumper.com/apartments-for-rent/new-york-ny/ocean-hill" TargetMode="External"/><Relationship Id="rId342" Type="http://schemas.openxmlformats.org/officeDocument/2006/relationships/hyperlink" Target="https://www.zumper.com/apartments-for-rent/new-york-ny/flatbush" TargetMode="External"/><Relationship Id="rId384" Type="http://schemas.openxmlformats.org/officeDocument/2006/relationships/hyperlink" Target="https://www.zumper.com/apartments-for-rent/new-york-ny/corona" TargetMode="External"/><Relationship Id="rId202" Type="http://schemas.openxmlformats.org/officeDocument/2006/relationships/hyperlink" Target="https://www.zumper.com/apartments-for-rent/new-york-ny/chinatown" TargetMode="External"/><Relationship Id="rId244" Type="http://schemas.openxmlformats.org/officeDocument/2006/relationships/hyperlink" Target="https://www.zumper.com/apartments-for-rent/new-york-ny/glen-oaks" TargetMode="External"/><Relationship Id="rId39" Type="http://schemas.openxmlformats.org/officeDocument/2006/relationships/hyperlink" Target="https://www.zumper.com/apartments-for-rent/new-york-ny/lower-east-side" TargetMode="External"/><Relationship Id="rId286" Type="http://schemas.openxmlformats.org/officeDocument/2006/relationships/hyperlink" Target="https://www.zumper.com/apartments-for-rent/new-york-ny/marine-park" TargetMode="External"/><Relationship Id="rId451" Type="http://schemas.openxmlformats.org/officeDocument/2006/relationships/hyperlink" Target="https://www.zumper.com/apartments-for-rent/new-york-ny/highbridge" TargetMode="External"/><Relationship Id="rId493" Type="http://schemas.openxmlformats.org/officeDocument/2006/relationships/hyperlink" Target="https://www.zumper.com/apartments-for-rent/new-york-ny/silver-lake" TargetMode="External"/><Relationship Id="rId507" Type="http://schemas.openxmlformats.org/officeDocument/2006/relationships/hyperlink" Target="https://www.zumper.com/apartments-for-rent/new-york-ny/mill-basin" TargetMode="External"/><Relationship Id="rId50" Type="http://schemas.openxmlformats.org/officeDocument/2006/relationships/hyperlink" Target="https://www.zumper.com/apartments-for-rent/new-york-ny/soho" TargetMode="External"/><Relationship Id="rId104" Type="http://schemas.openxmlformats.org/officeDocument/2006/relationships/hyperlink" Target="https://www.zumper.com/apartments-for-rent/new-york-ny/little-italy" TargetMode="External"/><Relationship Id="rId146" Type="http://schemas.openxmlformats.org/officeDocument/2006/relationships/hyperlink" Target="https://www.zumper.com/apartments-for-rent/new-york-ny/midtown-east" TargetMode="External"/><Relationship Id="rId188" Type="http://schemas.openxmlformats.org/officeDocument/2006/relationships/hyperlink" Target="https://www.zumper.com/apartments-for-rent/new-york-ny/maspeth" TargetMode="External"/><Relationship Id="rId311" Type="http://schemas.openxmlformats.org/officeDocument/2006/relationships/hyperlink" Target="https://www.zumper.com/apartments-for-rent/new-york-ny/willowbrook" TargetMode="External"/><Relationship Id="rId353" Type="http://schemas.openxmlformats.org/officeDocument/2006/relationships/hyperlink" Target="https://www.zumper.com/apartments-for-rent/new-york-ny/west-village" TargetMode="External"/><Relationship Id="rId395" Type="http://schemas.openxmlformats.org/officeDocument/2006/relationships/hyperlink" Target="https://www.zumper.com/apartments-for-rent/new-york-ny/fort-greene" TargetMode="External"/><Relationship Id="rId409" Type="http://schemas.openxmlformats.org/officeDocument/2006/relationships/hyperlink" Target="https://www.zumper.com/apartments-for-rent/new-york-ny/mott-haven" TargetMode="External"/><Relationship Id="rId92" Type="http://schemas.openxmlformats.org/officeDocument/2006/relationships/hyperlink" Target="https://www.zumper.com/apartments-for-rent/new-york-ny/red-hook" TargetMode="External"/><Relationship Id="rId213" Type="http://schemas.openxmlformats.org/officeDocument/2006/relationships/hyperlink" Target="https://www.zumper.com/apartments-for-rent/new-york-ny/st-albans" TargetMode="External"/><Relationship Id="rId420" Type="http://schemas.openxmlformats.org/officeDocument/2006/relationships/hyperlink" Target="https://www.zumper.com/apartments-for-rent/new-york-ny/kensington" TargetMode="External"/><Relationship Id="rId255" Type="http://schemas.openxmlformats.org/officeDocument/2006/relationships/hyperlink" Target="https://www.zumper.com/apartments-for-rent/new-york-ny/highbridge" TargetMode="External"/><Relationship Id="rId297" Type="http://schemas.openxmlformats.org/officeDocument/2006/relationships/hyperlink" Target="https://www.zumper.com/apartments-for-rent/new-york-ny/eltingville" TargetMode="External"/><Relationship Id="rId462" Type="http://schemas.openxmlformats.org/officeDocument/2006/relationships/hyperlink" Target="https://www.zumper.com/apartments-for-rent/new-york-ny/norwood" TargetMode="External"/><Relationship Id="rId518" Type="http://schemas.openxmlformats.org/officeDocument/2006/relationships/hyperlink" Target="https://www.zumper.com/apartments-for-rent/new-york-ny/marble-hill" TargetMode="External"/><Relationship Id="rId115" Type="http://schemas.openxmlformats.org/officeDocument/2006/relationships/hyperlink" Target="https://www.zumper.com/apartments-for-rent/new-york-ny/clason-point" TargetMode="External"/><Relationship Id="rId157" Type="http://schemas.openxmlformats.org/officeDocument/2006/relationships/hyperlink" Target="https://www.zumper.com/apartments-for-rent/new-york-ny/east-harlem" TargetMode="External"/><Relationship Id="rId322" Type="http://schemas.openxmlformats.org/officeDocument/2006/relationships/hyperlink" Target="https://www.zumper.com/apartments-for-rent/new-york-ny/bronx-park" TargetMode="External"/><Relationship Id="rId364" Type="http://schemas.openxmlformats.org/officeDocument/2006/relationships/hyperlink" Target="https://www.zumper.com/apartments-for-rent/new-york-ny/bowery" TargetMode="External"/><Relationship Id="rId61" Type="http://schemas.openxmlformats.org/officeDocument/2006/relationships/hyperlink" Target="https://www.zumper.com/apartments-for-rent/new-york-ny/garment-district" TargetMode="External"/><Relationship Id="rId199" Type="http://schemas.openxmlformats.org/officeDocument/2006/relationships/hyperlink" Target="https://www.zumper.com/apartments-for-rent/new-york-ny/nolita" TargetMode="External"/><Relationship Id="rId19" Type="http://schemas.openxmlformats.org/officeDocument/2006/relationships/hyperlink" Target="https://www.zumper.com/apartments-for-rent/new-york-ny/ridgewood" TargetMode="External"/><Relationship Id="rId224" Type="http://schemas.openxmlformats.org/officeDocument/2006/relationships/hyperlink" Target="https://www.zumper.com/apartments-for-rent/new-york-ny/auburndale" TargetMode="External"/><Relationship Id="rId266" Type="http://schemas.openxmlformats.org/officeDocument/2006/relationships/hyperlink" Target="https://www.zumper.com/apartments-for-rent/new-york-ny/douglaston" TargetMode="External"/><Relationship Id="rId431" Type="http://schemas.openxmlformats.org/officeDocument/2006/relationships/hyperlink" Target="https://www.zumper.com/apartments-for-rent/new-york-ny/tompkinsville" TargetMode="External"/><Relationship Id="rId473" Type="http://schemas.openxmlformats.org/officeDocument/2006/relationships/hyperlink" Target="https://www.zumper.com/apartments-for-rent/new-york-ny/new-brighton" TargetMode="External"/><Relationship Id="rId529" Type="http://schemas.openxmlformats.org/officeDocument/2006/relationships/hyperlink" Target="https://www.zumper.com/apartments-for-rent/new-york-ny/flushing-meadows-corona-park" TargetMode="External"/><Relationship Id="rId30" Type="http://schemas.openxmlformats.org/officeDocument/2006/relationships/hyperlink" Target="https://www.zumper.com/apartments-for-rent/new-york-ny/bay-ridge" TargetMode="External"/><Relationship Id="rId126" Type="http://schemas.openxmlformats.org/officeDocument/2006/relationships/hyperlink" Target="https://www.zumper.com/apartments-for-rent/new-york-ny/coney-island" TargetMode="External"/><Relationship Id="rId168" Type="http://schemas.openxmlformats.org/officeDocument/2006/relationships/hyperlink" Target="https://www.zumper.com/apartments-for-rent/new-york-ny/east-new-york" TargetMode="External"/><Relationship Id="rId333" Type="http://schemas.openxmlformats.org/officeDocument/2006/relationships/hyperlink" Target="https://www.zumper.com/apartments-for-rent/new-york-ny/bedford-stuyvesant" TargetMode="External"/><Relationship Id="rId72" Type="http://schemas.openxmlformats.org/officeDocument/2006/relationships/hyperlink" Target="https://www.zumper.com/apartments-for-rent/new-york-ny/riverdale" TargetMode="External"/><Relationship Id="rId375" Type="http://schemas.openxmlformats.org/officeDocument/2006/relationships/hyperlink" Target="https://www.zumper.com/apartments-for-rent/new-york-ny/greenwich-village" TargetMode="External"/><Relationship Id="rId3" Type="http://schemas.openxmlformats.org/officeDocument/2006/relationships/hyperlink" Target="https://www.zumper.com/apartments-for-rent/new-york-ny/bushwick" TargetMode="External"/><Relationship Id="rId235" Type="http://schemas.openxmlformats.org/officeDocument/2006/relationships/hyperlink" Target="https://www.zumper.com/apartments-for-rent/new-york-ny/tompkinsville" TargetMode="External"/><Relationship Id="rId277" Type="http://schemas.openxmlformats.org/officeDocument/2006/relationships/hyperlink" Target="https://www.zumper.com/apartments-for-rent/new-york-ny/little-neck" TargetMode="External"/><Relationship Id="rId400" Type="http://schemas.openxmlformats.org/officeDocument/2006/relationships/hyperlink" Target="https://www.zumper.com/apartments-for-rent/new-york-ny/middle-village" TargetMode="External"/><Relationship Id="rId442" Type="http://schemas.openxmlformats.org/officeDocument/2006/relationships/hyperlink" Target="https://www.zumper.com/apartments-for-rent/new-york-ny/cobble-hill" TargetMode="External"/><Relationship Id="rId484" Type="http://schemas.openxmlformats.org/officeDocument/2006/relationships/hyperlink" Target="https://www.zumper.com/apartments-for-rent/new-york-ny/bedford-park" TargetMode="External"/><Relationship Id="rId137" Type="http://schemas.openxmlformats.org/officeDocument/2006/relationships/hyperlink" Target="https://www.zumper.com/apartments-for-rent/new-york-ny/brooklyn-navy-yard" TargetMode="External"/><Relationship Id="rId302" Type="http://schemas.openxmlformats.org/officeDocument/2006/relationships/hyperlink" Target="https://www.zumper.com/apartments-for-rent/new-york-ny/pelham-parkway" TargetMode="External"/><Relationship Id="rId344" Type="http://schemas.openxmlformats.org/officeDocument/2006/relationships/hyperlink" Target="https://www.zumper.com/apartments-for-rent/new-york-ny/long-island-city" TargetMode="External"/><Relationship Id="rId41" Type="http://schemas.openxmlformats.org/officeDocument/2006/relationships/hyperlink" Target="https://www.zumper.com/apartments-for-rent/new-york-ny/jackson-heights" TargetMode="External"/><Relationship Id="rId83" Type="http://schemas.openxmlformats.org/officeDocument/2006/relationships/hyperlink" Target="https://www.zumper.com/apartments-for-rent/new-york-ny/kensington" TargetMode="External"/><Relationship Id="rId179" Type="http://schemas.openxmlformats.org/officeDocument/2006/relationships/hyperlink" Target="https://www.zumper.com/apartments-for-rent/new-york-ny/prospect-heights" TargetMode="External"/><Relationship Id="rId386" Type="http://schemas.openxmlformats.org/officeDocument/2006/relationships/hyperlink" Target="https://www.zumper.com/apartments-for-rent/new-york-ny/greenwood-heights" TargetMode="External"/><Relationship Id="rId190" Type="http://schemas.openxmlformats.org/officeDocument/2006/relationships/hyperlink" Target="https://www.zumper.com/apartments-for-rent/new-york-ny/corona" TargetMode="External"/><Relationship Id="rId204" Type="http://schemas.openxmlformats.org/officeDocument/2006/relationships/hyperlink" Target="https://www.zumper.com/apartments-for-rent/new-york-ny/kew-gardens-hills" TargetMode="External"/><Relationship Id="rId246" Type="http://schemas.openxmlformats.org/officeDocument/2006/relationships/hyperlink" Target="https://www.zumper.com/apartments-for-rent/new-york-ny/cobble-hill" TargetMode="External"/><Relationship Id="rId288" Type="http://schemas.openxmlformats.org/officeDocument/2006/relationships/hyperlink" Target="https://www.zumper.com/apartments-for-rent/new-york-ny/new-dorp" TargetMode="External"/><Relationship Id="rId411" Type="http://schemas.openxmlformats.org/officeDocument/2006/relationships/hyperlink" Target="https://www.zumper.com/apartments-for-rent/new-york-ny/cypress-hills" TargetMode="External"/><Relationship Id="rId453" Type="http://schemas.openxmlformats.org/officeDocument/2006/relationships/hyperlink" Target="https://www.zumper.com/apartments-for-rent/new-york-ny/hillcrest" TargetMode="External"/><Relationship Id="rId509" Type="http://schemas.openxmlformats.org/officeDocument/2006/relationships/hyperlink" Target="https://www.zumper.com/apartments-for-rent/new-york-ny/morrisania" TargetMode="External"/><Relationship Id="rId106" Type="http://schemas.openxmlformats.org/officeDocument/2006/relationships/hyperlink" Target="https://www.zumper.com/apartments-for-rent/new-york-ny/stuyvesant-town-peter-cooper-village" TargetMode="External"/><Relationship Id="rId313" Type="http://schemas.openxmlformats.org/officeDocument/2006/relationships/hyperlink" Target="https://www.zumper.com/apartments-for-rent/new-york-ny/rossville" TargetMode="External"/><Relationship Id="rId495" Type="http://schemas.openxmlformats.org/officeDocument/2006/relationships/hyperlink" Target="https://www.zumper.com/apartments-for-rent/new-york-ny/rosebank" TargetMode="External"/><Relationship Id="rId10" Type="http://schemas.openxmlformats.org/officeDocument/2006/relationships/hyperlink" Target="https://www.zumper.com/apartments-for-rent/new-york-ny/chelsea" TargetMode="External"/><Relationship Id="rId52" Type="http://schemas.openxmlformats.org/officeDocument/2006/relationships/hyperlink" Target="https://www.zumper.com/apartments-for-rent/new-york-ny/battery-park-city" TargetMode="External"/><Relationship Id="rId94" Type="http://schemas.openxmlformats.org/officeDocument/2006/relationships/hyperlink" Target="https://www.zumper.com/apartments-for-rent/new-york-ny/throgs-neck" TargetMode="External"/><Relationship Id="rId148" Type="http://schemas.openxmlformats.org/officeDocument/2006/relationships/hyperlink" Target="https://www.zumper.com/apartments-for-rent/new-york-ny/flatbush" TargetMode="External"/><Relationship Id="rId355" Type="http://schemas.openxmlformats.org/officeDocument/2006/relationships/hyperlink" Target="https://www.zumper.com/apartments-for-rent/new-york-ny/downtown-brooklyn" TargetMode="External"/><Relationship Id="rId397" Type="http://schemas.openxmlformats.org/officeDocument/2006/relationships/hyperlink" Target="https://www.zumper.com/apartments-for-rent/new-york-ny/bensonhurst" TargetMode="External"/><Relationship Id="rId520" Type="http://schemas.openxmlformats.org/officeDocument/2006/relationships/hyperlink" Target="https://www.zumper.com/apartments-for-rent/new-york-ny/graniteville" TargetMode="External"/><Relationship Id="rId215" Type="http://schemas.openxmlformats.org/officeDocument/2006/relationships/hyperlink" Target="https://www.zumper.com/apartments-for-rent/new-york-ny/dyker-heights" TargetMode="External"/><Relationship Id="rId257" Type="http://schemas.openxmlformats.org/officeDocument/2006/relationships/hyperlink" Target="https://www.zumper.com/apartments-for-rent/new-york-ny/hillcrest" TargetMode="External"/><Relationship Id="rId422" Type="http://schemas.openxmlformats.org/officeDocument/2006/relationships/hyperlink" Target="https://www.zumper.com/apartments-for-rent/new-york-ny/bath-beach" TargetMode="External"/><Relationship Id="rId464" Type="http://schemas.openxmlformats.org/officeDocument/2006/relationships/hyperlink" Target="https://www.zumper.com/apartments-for-rent/new-york-ny/douglaston" TargetMode="External"/><Relationship Id="rId299" Type="http://schemas.openxmlformats.org/officeDocument/2006/relationships/hyperlink" Target="https://www.zumper.com/apartments-for-rent/new-york-ny/dongan-hills" TargetMode="External"/><Relationship Id="rId63" Type="http://schemas.openxmlformats.org/officeDocument/2006/relationships/hyperlink" Target="https://www.zumper.com/apartments-for-rent/new-york-ny/kew-gardens" TargetMode="External"/><Relationship Id="rId159" Type="http://schemas.openxmlformats.org/officeDocument/2006/relationships/hyperlink" Target="https://www.zumper.com/apartments-for-rent/new-york-ny/west-village" TargetMode="External"/><Relationship Id="rId366" Type="http://schemas.openxmlformats.org/officeDocument/2006/relationships/hyperlink" Target="https://www.zumper.com/apartments-for-rent/new-york-ny/tribeca" TargetMode="External"/><Relationship Id="rId226" Type="http://schemas.openxmlformats.org/officeDocument/2006/relationships/hyperlink" Target="https://www.zumper.com/apartments-for-rent/new-york-ny/brighton-beach" TargetMode="External"/><Relationship Id="rId433" Type="http://schemas.openxmlformats.org/officeDocument/2006/relationships/hyperlink" Target="https://www.zumper.com/apartments-for-rent/new-york-ny/rosedale" TargetMode="External"/><Relationship Id="rId74" Type="http://schemas.openxmlformats.org/officeDocument/2006/relationships/hyperlink" Target="https://www.zumper.com/apartments-for-rent/new-york-ny/mott-haven" TargetMode="External"/><Relationship Id="rId377" Type="http://schemas.openxmlformats.org/officeDocument/2006/relationships/hyperlink" Target="https://www.zumper.com/apartments-for-rent/new-york-ny/bayside" TargetMode="External"/><Relationship Id="rId500" Type="http://schemas.openxmlformats.org/officeDocument/2006/relationships/hyperlink" Target="https://www.zumper.com/apartments-for-rent/new-york-ny/manhattan-beach" TargetMode="External"/><Relationship Id="rId5" Type="http://schemas.openxmlformats.org/officeDocument/2006/relationships/hyperlink" Target="https://www.zumper.com/apartments-for-rent/new-york-ny/williamsburg" TargetMode="External"/><Relationship Id="rId237" Type="http://schemas.openxmlformats.org/officeDocument/2006/relationships/hyperlink" Target="https://www.zumper.com/apartments-for-rent/new-york-ny/rosedale" TargetMode="External"/><Relationship Id="rId444" Type="http://schemas.openxmlformats.org/officeDocument/2006/relationships/hyperlink" Target="https://www.zumper.com/apartments-for-rent/new-york-ny/pelham-ba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7C5C-5DF1-7948-B5E4-875B59BCA87E}">
  <dimension ref="A1:K206"/>
  <sheetViews>
    <sheetView topLeftCell="A22" workbookViewId="0">
      <selection activeCell="D32" sqref="D32"/>
    </sheetView>
  </sheetViews>
  <sheetFormatPr defaultColWidth="11" defaultRowHeight="15.75" x14ac:dyDescent="0.25"/>
  <cols>
    <col min="1" max="1" width="33.375" bestFit="1" customWidth="1"/>
    <col min="4" max="4" width="26.375" customWidth="1"/>
    <col min="7" max="7" width="33.375" bestFit="1" customWidth="1"/>
    <col min="8" max="8" width="13.25" style="9" bestFit="1" customWidth="1"/>
  </cols>
  <sheetData>
    <row r="1" spans="1:11" x14ac:dyDescent="0.25">
      <c r="A1" t="s">
        <v>63</v>
      </c>
      <c r="B1" t="s">
        <v>62</v>
      </c>
      <c r="C1" t="s">
        <v>62</v>
      </c>
      <c r="D1" t="s">
        <v>63</v>
      </c>
      <c r="E1" t="s">
        <v>445</v>
      </c>
      <c r="F1" t="s">
        <v>445</v>
      </c>
      <c r="G1" s="5" t="s">
        <v>63</v>
      </c>
      <c r="H1" s="9" t="s">
        <v>446</v>
      </c>
      <c r="I1" s="9" t="s">
        <v>446</v>
      </c>
      <c r="K1" s="4"/>
    </row>
    <row r="2" spans="1:11" ht="20.25" x14ac:dyDescent="0.3">
      <c r="A2" s="1" t="s">
        <v>284</v>
      </c>
      <c r="B2" s="2" t="s">
        <v>221</v>
      </c>
      <c r="C2">
        <f>B2*1</f>
        <v>1450</v>
      </c>
      <c r="D2" s="1" t="s">
        <v>284</v>
      </c>
      <c r="E2" s="3" t="s">
        <v>375</v>
      </c>
      <c r="F2">
        <f>E2*1</f>
        <v>1625</v>
      </c>
      <c r="G2" s="1" t="s">
        <v>284</v>
      </c>
      <c r="H2" s="10">
        <v>1800</v>
      </c>
      <c r="I2">
        <f>H2*1</f>
        <v>1800</v>
      </c>
    </row>
    <row r="3" spans="1:11" ht="20.25" x14ac:dyDescent="0.3">
      <c r="A3" s="1" t="s">
        <v>0</v>
      </c>
      <c r="B3" s="2" t="s">
        <v>161</v>
      </c>
      <c r="C3">
        <f t="shared" ref="C3:C66" si="0">B3*1</f>
        <v>1575</v>
      </c>
      <c r="D3" s="1" t="s">
        <v>403</v>
      </c>
      <c r="E3" s="3" t="s">
        <v>221</v>
      </c>
      <c r="F3">
        <f t="shared" ref="F3:F66" si="1">E3*1</f>
        <v>1450</v>
      </c>
      <c r="G3" s="1" t="s">
        <v>431</v>
      </c>
      <c r="H3" s="10">
        <v>2250</v>
      </c>
      <c r="I3">
        <f t="shared" ref="I3:I66" si="2">H3*1</f>
        <v>2250</v>
      </c>
    </row>
    <row r="4" spans="1:11" ht="20.25" x14ac:dyDescent="0.3">
      <c r="A4" s="1" t="s">
        <v>247</v>
      </c>
      <c r="B4" s="2" t="s">
        <v>248</v>
      </c>
      <c r="C4">
        <f t="shared" si="0"/>
        <v>1795</v>
      </c>
      <c r="D4" s="1" t="s">
        <v>0</v>
      </c>
      <c r="E4" s="3" t="s">
        <v>319</v>
      </c>
      <c r="F4">
        <f t="shared" si="1"/>
        <v>1875</v>
      </c>
      <c r="G4" s="1" t="s">
        <v>0</v>
      </c>
      <c r="H4" s="10">
        <v>2200</v>
      </c>
      <c r="I4">
        <f t="shared" si="2"/>
        <v>2200</v>
      </c>
    </row>
    <row r="5" spans="1:11" ht="20.25" x14ac:dyDescent="0.3">
      <c r="A5" s="1" t="s">
        <v>251</v>
      </c>
      <c r="B5" s="2" t="s">
        <v>43</v>
      </c>
      <c r="C5">
        <f t="shared" si="0"/>
        <v>3000</v>
      </c>
      <c r="D5" s="1" t="s">
        <v>247</v>
      </c>
      <c r="E5" s="3" t="s">
        <v>353</v>
      </c>
      <c r="F5">
        <f t="shared" si="1"/>
        <v>1780</v>
      </c>
      <c r="G5" s="1" t="s">
        <v>247</v>
      </c>
      <c r="H5" s="10">
        <v>2175</v>
      </c>
      <c r="I5">
        <f t="shared" si="2"/>
        <v>2175</v>
      </c>
    </row>
    <row r="6" spans="1:11" ht="20.25" x14ac:dyDescent="0.3">
      <c r="A6" s="1" t="s">
        <v>147</v>
      </c>
      <c r="B6" s="2" t="s">
        <v>56</v>
      </c>
      <c r="C6">
        <f t="shared" si="0"/>
        <v>2200</v>
      </c>
      <c r="D6" s="1" t="s">
        <v>251</v>
      </c>
      <c r="E6" s="3" t="s">
        <v>161</v>
      </c>
      <c r="F6">
        <f t="shared" si="1"/>
        <v>1575</v>
      </c>
      <c r="G6" s="1" t="s">
        <v>251</v>
      </c>
      <c r="H6" s="10">
        <v>1825</v>
      </c>
      <c r="I6">
        <f t="shared" si="2"/>
        <v>1825</v>
      </c>
    </row>
    <row r="7" spans="1:11" ht="20.25" x14ac:dyDescent="0.3">
      <c r="A7" s="1" t="s">
        <v>183</v>
      </c>
      <c r="B7" s="2" t="s">
        <v>52</v>
      </c>
      <c r="C7">
        <f t="shared" si="0"/>
        <v>2038</v>
      </c>
      <c r="D7" s="1" t="s">
        <v>147</v>
      </c>
      <c r="E7" s="3" t="s">
        <v>338</v>
      </c>
      <c r="F7">
        <f t="shared" si="1"/>
        <v>2733</v>
      </c>
      <c r="G7" s="1" t="s">
        <v>147</v>
      </c>
      <c r="H7" s="10">
        <v>4431</v>
      </c>
      <c r="I7">
        <f t="shared" si="2"/>
        <v>4431</v>
      </c>
    </row>
    <row r="8" spans="1:11" ht="20.25" x14ac:dyDescent="0.3">
      <c r="A8" s="1" t="s">
        <v>200</v>
      </c>
      <c r="B8" s="2" t="s">
        <v>174</v>
      </c>
      <c r="C8">
        <f t="shared" si="0"/>
        <v>1850</v>
      </c>
      <c r="D8" s="1" t="s">
        <v>183</v>
      </c>
      <c r="E8" s="3" t="s">
        <v>27</v>
      </c>
      <c r="F8">
        <f t="shared" si="1"/>
        <v>1750</v>
      </c>
      <c r="G8" s="1" t="s">
        <v>183</v>
      </c>
      <c r="H8" s="10">
        <v>2109</v>
      </c>
      <c r="I8">
        <f t="shared" si="2"/>
        <v>2109</v>
      </c>
    </row>
    <row r="9" spans="1:11" ht="20.25" x14ac:dyDescent="0.3">
      <c r="A9" s="1" t="s">
        <v>296</v>
      </c>
      <c r="B9" s="2" t="s">
        <v>297</v>
      </c>
      <c r="C9">
        <f t="shared" si="0"/>
        <v>1413</v>
      </c>
      <c r="D9" s="1" t="s">
        <v>200</v>
      </c>
      <c r="E9" s="3" t="s">
        <v>174</v>
      </c>
      <c r="F9">
        <f t="shared" si="1"/>
        <v>1850</v>
      </c>
      <c r="G9" s="1" t="s">
        <v>200</v>
      </c>
      <c r="H9" s="10">
        <v>2300</v>
      </c>
      <c r="I9">
        <f t="shared" si="2"/>
        <v>2300</v>
      </c>
    </row>
    <row r="10" spans="1:11" ht="20.25" x14ac:dyDescent="0.3">
      <c r="A10" s="1" t="s">
        <v>148</v>
      </c>
      <c r="B10" s="2" t="s">
        <v>157</v>
      </c>
      <c r="C10">
        <f t="shared" si="0"/>
        <v>1650</v>
      </c>
      <c r="D10" s="1" t="s">
        <v>296</v>
      </c>
      <c r="E10" s="3" t="s">
        <v>387</v>
      </c>
      <c r="F10">
        <f t="shared" si="1"/>
        <v>1525</v>
      </c>
      <c r="G10" s="1" t="s">
        <v>296</v>
      </c>
      <c r="H10" s="10">
        <v>2100</v>
      </c>
      <c r="I10">
        <f t="shared" si="2"/>
        <v>2100</v>
      </c>
    </row>
    <row r="11" spans="1:11" ht="20.25" x14ac:dyDescent="0.3">
      <c r="A11" s="1" t="s">
        <v>223</v>
      </c>
      <c r="B11" s="2" t="s">
        <v>224</v>
      </c>
      <c r="C11">
        <f t="shared" si="0"/>
        <v>4200</v>
      </c>
      <c r="D11" s="1" t="s">
        <v>148</v>
      </c>
      <c r="E11" s="3" t="s">
        <v>42</v>
      </c>
      <c r="F11">
        <f t="shared" si="1"/>
        <v>1975</v>
      </c>
      <c r="G11" s="1" t="s">
        <v>148</v>
      </c>
      <c r="H11" s="10">
        <v>2200</v>
      </c>
      <c r="I11">
        <f t="shared" si="2"/>
        <v>2200</v>
      </c>
    </row>
    <row r="12" spans="1:11" ht="20.25" x14ac:dyDescent="0.3">
      <c r="A12" s="1" t="s">
        <v>1</v>
      </c>
      <c r="B12" s="2" t="s">
        <v>211</v>
      </c>
      <c r="C12">
        <f t="shared" si="0"/>
        <v>2446</v>
      </c>
      <c r="D12" s="1" t="s">
        <v>367</v>
      </c>
      <c r="E12" s="3" t="s">
        <v>27</v>
      </c>
      <c r="F12">
        <f t="shared" si="1"/>
        <v>1750</v>
      </c>
      <c r="G12" s="1" t="s">
        <v>367</v>
      </c>
      <c r="H12" s="10">
        <v>2200</v>
      </c>
      <c r="I12">
        <f t="shared" si="2"/>
        <v>2200</v>
      </c>
    </row>
    <row r="13" spans="1:11" ht="20.25" x14ac:dyDescent="0.3">
      <c r="A13" s="1" t="s">
        <v>82</v>
      </c>
      <c r="B13" s="2" t="s">
        <v>257</v>
      </c>
      <c r="C13">
        <f t="shared" si="0"/>
        <v>1599</v>
      </c>
      <c r="D13" s="1" t="s">
        <v>405</v>
      </c>
      <c r="E13" s="3" t="s">
        <v>157</v>
      </c>
      <c r="F13">
        <f t="shared" si="1"/>
        <v>1650</v>
      </c>
      <c r="G13" s="1" t="s">
        <v>405</v>
      </c>
      <c r="H13" s="10">
        <v>1856</v>
      </c>
      <c r="I13">
        <f t="shared" si="2"/>
        <v>1856</v>
      </c>
    </row>
    <row r="14" spans="1:11" ht="20.25" x14ac:dyDescent="0.3">
      <c r="A14" s="1" t="s">
        <v>187</v>
      </c>
      <c r="B14" s="2" t="s">
        <v>37</v>
      </c>
      <c r="C14">
        <f t="shared" si="0"/>
        <v>2500</v>
      </c>
      <c r="D14" s="1" t="s">
        <v>223</v>
      </c>
      <c r="E14" s="3" t="s">
        <v>207</v>
      </c>
      <c r="F14">
        <f t="shared" si="1"/>
        <v>1500</v>
      </c>
      <c r="G14" s="1" t="s">
        <v>223</v>
      </c>
      <c r="H14" s="10">
        <v>1795</v>
      </c>
      <c r="I14">
        <f t="shared" si="2"/>
        <v>1795</v>
      </c>
    </row>
    <row r="15" spans="1:11" ht="20.25" x14ac:dyDescent="0.3">
      <c r="A15" s="1" t="s">
        <v>214</v>
      </c>
      <c r="B15" s="2" t="s">
        <v>215</v>
      </c>
      <c r="C15">
        <f t="shared" si="0"/>
        <v>1438</v>
      </c>
      <c r="D15" s="1" t="s">
        <v>380</v>
      </c>
      <c r="E15" s="3" t="s">
        <v>207</v>
      </c>
      <c r="F15">
        <f t="shared" si="1"/>
        <v>1500</v>
      </c>
      <c r="G15" s="1" t="s">
        <v>380</v>
      </c>
      <c r="H15" s="10">
        <v>1900</v>
      </c>
      <c r="I15">
        <f t="shared" si="2"/>
        <v>1900</v>
      </c>
    </row>
    <row r="16" spans="1:11" ht="20.25" x14ac:dyDescent="0.3">
      <c r="A16" s="1" t="s">
        <v>250</v>
      </c>
      <c r="B16" s="2" t="s">
        <v>27</v>
      </c>
      <c r="C16">
        <f t="shared" si="0"/>
        <v>1750</v>
      </c>
      <c r="D16" s="1" t="s">
        <v>422</v>
      </c>
      <c r="E16" s="3" t="s">
        <v>170</v>
      </c>
      <c r="F16">
        <f t="shared" si="1"/>
        <v>1600</v>
      </c>
      <c r="G16" s="1" t="s">
        <v>422</v>
      </c>
      <c r="H16" s="10">
        <v>2000</v>
      </c>
      <c r="I16">
        <f t="shared" si="2"/>
        <v>2000</v>
      </c>
    </row>
    <row r="17" spans="1:9" ht="20.25" x14ac:dyDescent="0.3">
      <c r="A17" s="1" t="s">
        <v>149</v>
      </c>
      <c r="B17" s="2" t="s">
        <v>174</v>
      </c>
      <c r="C17">
        <f t="shared" si="0"/>
        <v>1850</v>
      </c>
      <c r="D17" s="1" t="s">
        <v>1</v>
      </c>
      <c r="E17" s="3" t="s">
        <v>28</v>
      </c>
      <c r="F17">
        <f t="shared" si="1"/>
        <v>2300</v>
      </c>
      <c r="G17" s="1" t="s">
        <v>1</v>
      </c>
      <c r="H17" s="10">
        <v>2750</v>
      </c>
      <c r="I17">
        <f t="shared" si="2"/>
        <v>2750</v>
      </c>
    </row>
    <row r="18" spans="1:9" ht="20.25" x14ac:dyDescent="0.3">
      <c r="A18" s="1" t="s">
        <v>318</v>
      </c>
      <c r="B18" s="2" t="s">
        <v>43</v>
      </c>
      <c r="C18">
        <f t="shared" si="0"/>
        <v>3000</v>
      </c>
      <c r="D18" s="1" t="s">
        <v>82</v>
      </c>
      <c r="E18" s="3" t="s">
        <v>17</v>
      </c>
      <c r="F18">
        <f t="shared" si="1"/>
        <v>1700</v>
      </c>
      <c r="G18" s="1" t="s">
        <v>82</v>
      </c>
      <c r="H18" s="10">
        <v>1873</v>
      </c>
      <c r="I18">
        <f t="shared" si="2"/>
        <v>1873</v>
      </c>
    </row>
    <row r="19" spans="1:9" ht="20.25" x14ac:dyDescent="0.3">
      <c r="A19" s="1" t="s">
        <v>245</v>
      </c>
      <c r="B19" s="2" t="s">
        <v>246</v>
      </c>
      <c r="C19">
        <f t="shared" si="0"/>
        <v>1895</v>
      </c>
      <c r="D19" s="1" t="s">
        <v>187</v>
      </c>
      <c r="E19" s="3" t="s">
        <v>25</v>
      </c>
      <c r="F19">
        <f t="shared" si="1"/>
        <v>2999</v>
      </c>
      <c r="G19" s="1" t="s">
        <v>187</v>
      </c>
      <c r="H19" s="10">
        <v>2850</v>
      </c>
      <c r="I19">
        <f t="shared" si="2"/>
        <v>2850</v>
      </c>
    </row>
    <row r="20" spans="1:9" ht="20.25" x14ac:dyDescent="0.3">
      <c r="A20" s="1" t="s">
        <v>4</v>
      </c>
      <c r="B20" s="2" t="s">
        <v>158</v>
      </c>
      <c r="C20">
        <f t="shared" si="0"/>
        <v>1731</v>
      </c>
      <c r="D20" s="1" t="s">
        <v>214</v>
      </c>
      <c r="E20" s="3" t="s">
        <v>17</v>
      </c>
      <c r="F20">
        <f t="shared" si="1"/>
        <v>1700</v>
      </c>
      <c r="G20" s="1" t="s">
        <v>214</v>
      </c>
      <c r="H20" s="10">
        <v>2050</v>
      </c>
      <c r="I20">
        <f t="shared" si="2"/>
        <v>2050</v>
      </c>
    </row>
    <row r="21" spans="1:9" ht="20.25" x14ac:dyDescent="0.3">
      <c r="A21" s="1" t="s">
        <v>216</v>
      </c>
      <c r="B21" s="2" t="s">
        <v>50</v>
      </c>
      <c r="C21">
        <f t="shared" si="0"/>
        <v>2000</v>
      </c>
      <c r="D21" s="1" t="s">
        <v>250</v>
      </c>
      <c r="E21" s="3" t="s">
        <v>174</v>
      </c>
      <c r="F21">
        <f t="shared" si="1"/>
        <v>1850</v>
      </c>
      <c r="G21" s="1" t="s">
        <v>250</v>
      </c>
      <c r="H21" s="10">
        <v>2050</v>
      </c>
      <c r="I21">
        <f t="shared" si="2"/>
        <v>2050</v>
      </c>
    </row>
    <row r="22" spans="1:9" ht="20.25" x14ac:dyDescent="0.3">
      <c r="A22" s="1" t="s">
        <v>5</v>
      </c>
      <c r="B22" s="2" t="s">
        <v>203</v>
      </c>
      <c r="C22">
        <f t="shared" si="0"/>
        <v>2175</v>
      </c>
      <c r="D22" s="1" t="s">
        <v>416</v>
      </c>
      <c r="E22" s="3" t="s">
        <v>207</v>
      </c>
      <c r="F22">
        <f t="shared" si="1"/>
        <v>1500</v>
      </c>
      <c r="G22" s="1" t="s">
        <v>416</v>
      </c>
      <c r="H22" s="10">
        <v>2929</v>
      </c>
      <c r="I22">
        <f t="shared" si="2"/>
        <v>2929</v>
      </c>
    </row>
    <row r="23" spans="1:9" ht="20.25" x14ac:dyDescent="0.3">
      <c r="A23" s="1" t="s">
        <v>100</v>
      </c>
      <c r="B23" s="2" t="s">
        <v>173</v>
      </c>
      <c r="C23">
        <f t="shared" si="0"/>
        <v>1713</v>
      </c>
      <c r="D23" s="1" t="s">
        <v>149</v>
      </c>
      <c r="E23" s="3" t="s">
        <v>35</v>
      </c>
      <c r="F23">
        <f t="shared" si="1"/>
        <v>2600</v>
      </c>
      <c r="G23" s="1" t="s">
        <v>149</v>
      </c>
      <c r="H23" s="10">
        <v>3450</v>
      </c>
      <c r="I23">
        <f t="shared" si="2"/>
        <v>3450</v>
      </c>
    </row>
    <row r="24" spans="1:9" ht="20.25" x14ac:dyDescent="0.3">
      <c r="A24" s="1" t="s">
        <v>277</v>
      </c>
      <c r="B24" s="2" t="s">
        <v>6</v>
      </c>
      <c r="C24">
        <f t="shared" si="0"/>
        <v>2400</v>
      </c>
      <c r="D24" s="1" t="s">
        <v>318</v>
      </c>
      <c r="E24" s="3" t="s">
        <v>31</v>
      </c>
      <c r="F24">
        <f t="shared" si="1"/>
        <v>3395</v>
      </c>
      <c r="G24" s="1" t="s">
        <v>318</v>
      </c>
      <c r="H24" s="10">
        <v>5345</v>
      </c>
      <c r="I24">
        <f t="shared" si="2"/>
        <v>5345</v>
      </c>
    </row>
    <row r="25" spans="1:9" ht="20.25" x14ac:dyDescent="0.3">
      <c r="A25" s="1" t="s">
        <v>8</v>
      </c>
      <c r="B25" s="2" t="s">
        <v>165</v>
      </c>
      <c r="C25">
        <f t="shared" si="0"/>
        <v>2323</v>
      </c>
      <c r="D25" s="1" t="s">
        <v>245</v>
      </c>
      <c r="E25" s="3" t="s">
        <v>157</v>
      </c>
      <c r="F25">
        <f t="shared" si="1"/>
        <v>1650</v>
      </c>
      <c r="G25" s="1" t="s">
        <v>425</v>
      </c>
      <c r="H25" s="10">
        <v>2250</v>
      </c>
      <c r="I25">
        <f t="shared" si="2"/>
        <v>2250</v>
      </c>
    </row>
    <row r="26" spans="1:9" ht="20.25" x14ac:dyDescent="0.3">
      <c r="A26" s="1" t="s">
        <v>222</v>
      </c>
      <c r="B26" s="2" t="s">
        <v>43</v>
      </c>
      <c r="C26">
        <f t="shared" si="0"/>
        <v>3000</v>
      </c>
      <c r="D26" s="1" t="s">
        <v>413</v>
      </c>
      <c r="E26" s="3" t="s">
        <v>306</v>
      </c>
      <c r="F26">
        <f t="shared" si="1"/>
        <v>1100</v>
      </c>
      <c r="G26" s="1" t="s">
        <v>245</v>
      </c>
      <c r="H26" s="10">
        <v>1888</v>
      </c>
      <c r="I26">
        <f t="shared" si="2"/>
        <v>1888</v>
      </c>
    </row>
    <row r="27" spans="1:9" ht="20.25" x14ac:dyDescent="0.3">
      <c r="A27" s="1" t="s">
        <v>273</v>
      </c>
      <c r="B27" s="2" t="s">
        <v>274</v>
      </c>
      <c r="C27">
        <f t="shared" si="0"/>
        <v>2288</v>
      </c>
      <c r="D27" s="1" t="s">
        <v>4</v>
      </c>
      <c r="E27" s="3" t="s">
        <v>179</v>
      </c>
      <c r="F27">
        <f t="shared" si="1"/>
        <v>2150</v>
      </c>
      <c r="G27" s="1" t="s">
        <v>413</v>
      </c>
      <c r="H27" s="10">
        <v>1475</v>
      </c>
      <c r="I27">
        <f t="shared" si="2"/>
        <v>1475</v>
      </c>
    </row>
    <row r="28" spans="1:9" ht="20.25" x14ac:dyDescent="0.3">
      <c r="A28" s="1" t="s">
        <v>288</v>
      </c>
      <c r="B28" s="2" t="s">
        <v>17</v>
      </c>
      <c r="C28">
        <f t="shared" si="0"/>
        <v>1700</v>
      </c>
      <c r="D28" s="1" t="s">
        <v>216</v>
      </c>
      <c r="E28" s="3" t="s">
        <v>207</v>
      </c>
      <c r="F28">
        <f t="shared" si="1"/>
        <v>1500</v>
      </c>
      <c r="G28" s="1" t="s">
        <v>4</v>
      </c>
      <c r="H28" s="10">
        <v>2100</v>
      </c>
      <c r="I28">
        <f t="shared" si="2"/>
        <v>2100</v>
      </c>
    </row>
    <row r="29" spans="1:9" ht="20.25" x14ac:dyDescent="0.3">
      <c r="A29" s="1" t="s">
        <v>9</v>
      </c>
      <c r="B29" s="2" t="s">
        <v>188</v>
      </c>
      <c r="C29">
        <f t="shared" si="0"/>
        <v>1900</v>
      </c>
      <c r="D29" s="1" t="s">
        <v>5</v>
      </c>
      <c r="E29" s="3" t="s">
        <v>6</v>
      </c>
      <c r="F29">
        <f t="shared" si="1"/>
        <v>2400</v>
      </c>
      <c r="G29" s="1" t="s">
        <v>216</v>
      </c>
      <c r="H29" s="10">
        <v>1950</v>
      </c>
      <c r="I29">
        <f t="shared" si="2"/>
        <v>1950</v>
      </c>
    </row>
    <row r="30" spans="1:9" ht="20.25" x14ac:dyDescent="0.3">
      <c r="A30" s="1" t="s">
        <v>150</v>
      </c>
      <c r="B30" s="2" t="s">
        <v>23</v>
      </c>
      <c r="C30">
        <f t="shared" si="0"/>
        <v>1800</v>
      </c>
      <c r="D30" s="1" t="s">
        <v>100</v>
      </c>
      <c r="E30" s="3" t="s">
        <v>50</v>
      </c>
      <c r="F30">
        <f t="shared" si="1"/>
        <v>2000</v>
      </c>
      <c r="G30" s="1" t="s">
        <v>5</v>
      </c>
      <c r="H30" s="10">
        <v>3000</v>
      </c>
      <c r="I30">
        <f t="shared" si="2"/>
        <v>3000</v>
      </c>
    </row>
    <row r="31" spans="1:9" ht="20.25" x14ac:dyDescent="0.3">
      <c r="A31" s="1" t="s">
        <v>268</v>
      </c>
      <c r="B31" s="2" t="s">
        <v>269</v>
      </c>
      <c r="C31">
        <f t="shared" si="0"/>
        <v>1457</v>
      </c>
      <c r="D31" s="1" t="s">
        <v>277</v>
      </c>
      <c r="E31" s="3" t="s">
        <v>373</v>
      </c>
      <c r="F31">
        <f t="shared" si="1"/>
        <v>3623</v>
      </c>
      <c r="G31" s="1" t="s">
        <v>438</v>
      </c>
      <c r="H31" s="10">
        <v>2300</v>
      </c>
      <c r="I31">
        <f t="shared" si="2"/>
        <v>2300</v>
      </c>
    </row>
    <row r="32" spans="1:9" ht="20.25" x14ac:dyDescent="0.3">
      <c r="A32" s="1" t="s">
        <v>258</v>
      </c>
      <c r="B32" s="2" t="s">
        <v>27</v>
      </c>
      <c r="C32">
        <f t="shared" si="0"/>
        <v>1750</v>
      </c>
      <c r="D32" s="1" t="s">
        <v>8</v>
      </c>
      <c r="E32" s="3" t="s">
        <v>322</v>
      </c>
      <c r="F32">
        <f t="shared" si="1"/>
        <v>3125</v>
      </c>
      <c r="G32" s="1" t="s">
        <v>442</v>
      </c>
      <c r="H32" s="10">
        <v>1400</v>
      </c>
      <c r="I32">
        <f t="shared" si="2"/>
        <v>1400</v>
      </c>
    </row>
    <row r="33" spans="1:9" ht="20.25" x14ac:dyDescent="0.3">
      <c r="A33" s="1" t="s">
        <v>301</v>
      </c>
      <c r="B33" s="2" t="s">
        <v>302</v>
      </c>
      <c r="C33">
        <f t="shared" si="0"/>
        <v>2250</v>
      </c>
      <c r="D33" s="1" t="s">
        <v>222</v>
      </c>
      <c r="E33" s="3" t="s">
        <v>12</v>
      </c>
      <c r="F33">
        <f t="shared" si="1"/>
        <v>2850</v>
      </c>
      <c r="G33" s="1" t="s">
        <v>100</v>
      </c>
      <c r="H33" s="10">
        <v>2667</v>
      </c>
      <c r="I33">
        <f t="shared" si="2"/>
        <v>2667</v>
      </c>
    </row>
    <row r="34" spans="1:9" ht="20.25" x14ac:dyDescent="0.3">
      <c r="A34" s="1" t="s">
        <v>206</v>
      </c>
      <c r="B34" s="2" t="s">
        <v>207</v>
      </c>
      <c r="C34">
        <f t="shared" si="0"/>
        <v>1500</v>
      </c>
      <c r="D34" s="1" t="s">
        <v>377</v>
      </c>
      <c r="E34" s="3" t="s">
        <v>170</v>
      </c>
      <c r="F34">
        <f t="shared" si="1"/>
        <v>1600</v>
      </c>
      <c r="G34" s="1" t="s">
        <v>277</v>
      </c>
      <c r="H34" s="10">
        <v>3325</v>
      </c>
      <c r="I34">
        <f t="shared" si="2"/>
        <v>3325</v>
      </c>
    </row>
    <row r="35" spans="1:9" ht="20.25" x14ac:dyDescent="0.3">
      <c r="A35" s="1" t="s">
        <v>151</v>
      </c>
      <c r="B35" s="2" t="s">
        <v>163</v>
      </c>
      <c r="C35">
        <f t="shared" si="0"/>
        <v>1759</v>
      </c>
      <c r="D35" s="1" t="s">
        <v>273</v>
      </c>
      <c r="E35" s="3" t="s">
        <v>43</v>
      </c>
      <c r="F35">
        <f t="shared" si="1"/>
        <v>3000</v>
      </c>
      <c r="G35" s="1" t="s">
        <v>8</v>
      </c>
      <c r="H35" s="10">
        <v>4959</v>
      </c>
      <c r="I35">
        <f t="shared" si="2"/>
        <v>4959</v>
      </c>
    </row>
    <row r="36" spans="1:9" ht="20.25" x14ac:dyDescent="0.3">
      <c r="A36" s="1" t="s">
        <v>285</v>
      </c>
      <c r="B36" s="2" t="s">
        <v>286</v>
      </c>
      <c r="C36">
        <f t="shared" si="0"/>
        <v>1945</v>
      </c>
      <c r="D36" s="1" t="s">
        <v>288</v>
      </c>
      <c r="E36" s="3" t="s">
        <v>17</v>
      </c>
      <c r="F36">
        <f t="shared" si="1"/>
        <v>1700</v>
      </c>
      <c r="G36" s="1" t="s">
        <v>222</v>
      </c>
      <c r="H36" s="10">
        <v>2200</v>
      </c>
      <c r="I36">
        <f t="shared" si="2"/>
        <v>2200</v>
      </c>
    </row>
    <row r="37" spans="1:9" ht="20.25" x14ac:dyDescent="0.3">
      <c r="A37" s="1" t="s">
        <v>10</v>
      </c>
      <c r="B37" s="2" t="s">
        <v>177</v>
      </c>
      <c r="C37">
        <f t="shared" si="0"/>
        <v>2310</v>
      </c>
      <c r="D37" s="1" t="s">
        <v>410</v>
      </c>
      <c r="E37" s="3" t="s">
        <v>207</v>
      </c>
      <c r="F37">
        <f t="shared" si="1"/>
        <v>1500</v>
      </c>
      <c r="G37" s="1" t="s">
        <v>377</v>
      </c>
      <c r="H37" s="10">
        <v>2350</v>
      </c>
      <c r="I37">
        <f t="shared" si="2"/>
        <v>2350</v>
      </c>
    </row>
    <row r="38" spans="1:9" ht="20.25" x14ac:dyDescent="0.3">
      <c r="A38" s="1" t="s">
        <v>152</v>
      </c>
      <c r="B38" s="2" t="s">
        <v>267</v>
      </c>
      <c r="C38">
        <f t="shared" si="0"/>
        <v>2546</v>
      </c>
      <c r="D38" s="1" t="s">
        <v>9</v>
      </c>
      <c r="E38" s="3" t="s">
        <v>28</v>
      </c>
      <c r="F38">
        <f t="shared" si="1"/>
        <v>2300</v>
      </c>
      <c r="G38" s="1" t="s">
        <v>273</v>
      </c>
      <c r="H38" s="10">
        <v>3690</v>
      </c>
      <c r="I38">
        <f t="shared" si="2"/>
        <v>3690</v>
      </c>
    </row>
    <row r="39" spans="1:9" ht="20.25" x14ac:dyDescent="0.3">
      <c r="A39" s="1" t="s">
        <v>236</v>
      </c>
      <c r="B39" s="2" t="s">
        <v>28</v>
      </c>
      <c r="C39">
        <f t="shared" si="0"/>
        <v>2300</v>
      </c>
      <c r="D39" s="1" t="s">
        <v>150</v>
      </c>
      <c r="E39" s="3" t="s">
        <v>6</v>
      </c>
      <c r="F39">
        <f t="shared" si="1"/>
        <v>2400</v>
      </c>
      <c r="G39" s="1" t="s">
        <v>288</v>
      </c>
      <c r="H39" s="10">
        <v>2100</v>
      </c>
      <c r="I39">
        <f t="shared" si="2"/>
        <v>2100</v>
      </c>
    </row>
    <row r="40" spans="1:9" ht="20.25" x14ac:dyDescent="0.3">
      <c r="A40" s="1" t="s">
        <v>191</v>
      </c>
      <c r="B40" s="2" t="s">
        <v>46</v>
      </c>
      <c r="C40">
        <f t="shared" si="0"/>
        <v>2700</v>
      </c>
      <c r="D40" s="1" t="s">
        <v>351</v>
      </c>
      <c r="E40" s="3" t="s">
        <v>352</v>
      </c>
      <c r="F40">
        <f t="shared" si="1"/>
        <v>1680</v>
      </c>
      <c r="G40" s="1" t="s">
        <v>410</v>
      </c>
      <c r="H40" s="10">
        <v>2300</v>
      </c>
      <c r="I40">
        <f t="shared" si="2"/>
        <v>2300</v>
      </c>
    </row>
    <row r="41" spans="1:9" ht="20.25" x14ac:dyDescent="0.3">
      <c r="A41" s="1" t="s">
        <v>13</v>
      </c>
      <c r="B41" s="2" t="s">
        <v>170</v>
      </c>
      <c r="C41">
        <f t="shared" si="0"/>
        <v>1600</v>
      </c>
      <c r="D41" s="1" t="s">
        <v>393</v>
      </c>
      <c r="E41" s="3" t="s">
        <v>313</v>
      </c>
      <c r="F41">
        <f t="shared" si="1"/>
        <v>1300</v>
      </c>
      <c r="G41" s="1" t="s">
        <v>9</v>
      </c>
      <c r="H41" s="10">
        <v>2950</v>
      </c>
      <c r="I41">
        <f t="shared" si="2"/>
        <v>2950</v>
      </c>
    </row>
    <row r="42" spans="1:9" ht="20.25" x14ac:dyDescent="0.3">
      <c r="A42" s="1" t="s">
        <v>184</v>
      </c>
      <c r="B42" s="2" t="s">
        <v>161</v>
      </c>
      <c r="C42">
        <f t="shared" si="0"/>
        <v>1575</v>
      </c>
      <c r="D42" s="1" t="s">
        <v>268</v>
      </c>
      <c r="E42" s="3" t="s">
        <v>157</v>
      </c>
      <c r="F42">
        <f t="shared" si="1"/>
        <v>1650</v>
      </c>
      <c r="G42" s="1" t="s">
        <v>150</v>
      </c>
      <c r="H42" s="10">
        <v>2700</v>
      </c>
      <c r="I42">
        <f t="shared" si="2"/>
        <v>2700</v>
      </c>
    </row>
    <row r="43" spans="1:9" ht="20.25" x14ac:dyDescent="0.3">
      <c r="A43" s="1" t="s">
        <v>14</v>
      </c>
      <c r="B43" s="2" t="s">
        <v>174</v>
      </c>
      <c r="C43">
        <f t="shared" si="0"/>
        <v>1850</v>
      </c>
      <c r="D43" s="1" t="s">
        <v>258</v>
      </c>
      <c r="E43" s="3" t="s">
        <v>17</v>
      </c>
      <c r="F43">
        <f t="shared" si="1"/>
        <v>1700</v>
      </c>
      <c r="G43" s="1" t="s">
        <v>351</v>
      </c>
      <c r="H43" s="10">
        <v>1900</v>
      </c>
      <c r="I43">
        <f t="shared" si="2"/>
        <v>1900</v>
      </c>
    </row>
    <row r="44" spans="1:9" ht="20.25" x14ac:dyDescent="0.3">
      <c r="A44" s="1" t="s">
        <v>185</v>
      </c>
      <c r="B44" s="2" t="s">
        <v>186</v>
      </c>
      <c r="C44">
        <f t="shared" si="0"/>
        <v>1563</v>
      </c>
      <c r="D44" s="1" t="s">
        <v>301</v>
      </c>
      <c r="E44" s="3" t="s">
        <v>302</v>
      </c>
      <c r="F44">
        <f t="shared" si="1"/>
        <v>2250</v>
      </c>
      <c r="G44" s="1" t="s">
        <v>393</v>
      </c>
      <c r="H44" s="10">
        <v>1900</v>
      </c>
      <c r="I44">
        <f t="shared" si="2"/>
        <v>1900</v>
      </c>
    </row>
    <row r="45" spans="1:9" ht="20.25" x14ac:dyDescent="0.3">
      <c r="A45" s="1" t="s">
        <v>208</v>
      </c>
      <c r="B45" s="2" t="s">
        <v>209</v>
      </c>
      <c r="C45">
        <f t="shared" si="0"/>
        <v>1823</v>
      </c>
      <c r="D45" s="1" t="s">
        <v>206</v>
      </c>
      <c r="E45" s="3" t="s">
        <v>170</v>
      </c>
      <c r="F45">
        <f t="shared" si="1"/>
        <v>1600</v>
      </c>
      <c r="G45" s="1" t="s">
        <v>268</v>
      </c>
      <c r="H45" s="10">
        <v>2000</v>
      </c>
      <c r="I45">
        <f t="shared" si="2"/>
        <v>2000</v>
      </c>
    </row>
    <row r="46" spans="1:9" ht="20.25" x14ac:dyDescent="0.3">
      <c r="A46" s="1" t="s">
        <v>15</v>
      </c>
      <c r="B46" s="2" t="s">
        <v>167</v>
      </c>
      <c r="C46">
        <f t="shared" si="0"/>
        <v>2195</v>
      </c>
      <c r="D46" s="1" t="s">
        <v>417</v>
      </c>
      <c r="E46" s="3" t="s">
        <v>27</v>
      </c>
      <c r="F46">
        <f t="shared" si="1"/>
        <v>1750</v>
      </c>
      <c r="G46" s="1" t="s">
        <v>258</v>
      </c>
      <c r="H46" s="10">
        <v>2195</v>
      </c>
      <c r="I46">
        <f t="shared" si="2"/>
        <v>2195</v>
      </c>
    </row>
    <row r="47" spans="1:9" ht="20.25" x14ac:dyDescent="0.3">
      <c r="A47" s="1" t="s">
        <v>90</v>
      </c>
      <c r="B47" s="2" t="s">
        <v>166</v>
      </c>
      <c r="C47">
        <f t="shared" si="0"/>
        <v>1618</v>
      </c>
      <c r="D47" s="1" t="s">
        <v>151</v>
      </c>
      <c r="E47" s="3" t="s">
        <v>174</v>
      </c>
      <c r="F47">
        <f t="shared" si="1"/>
        <v>1850</v>
      </c>
      <c r="G47" s="1" t="s">
        <v>301</v>
      </c>
      <c r="H47" s="10">
        <v>2400</v>
      </c>
      <c r="I47">
        <f t="shared" si="2"/>
        <v>2400</v>
      </c>
    </row>
    <row r="48" spans="1:9" ht="20.25" x14ac:dyDescent="0.3">
      <c r="A48" s="1" t="s">
        <v>16</v>
      </c>
      <c r="B48" s="2" t="s">
        <v>201</v>
      </c>
      <c r="C48">
        <f t="shared" si="0"/>
        <v>4098</v>
      </c>
      <c r="D48" s="1" t="s">
        <v>348</v>
      </c>
      <c r="E48" s="3" t="s">
        <v>188</v>
      </c>
      <c r="F48">
        <f t="shared" si="1"/>
        <v>1900</v>
      </c>
      <c r="G48" s="1" t="s">
        <v>441</v>
      </c>
      <c r="H48" s="10">
        <v>1575</v>
      </c>
      <c r="I48">
        <f t="shared" si="2"/>
        <v>1575</v>
      </c>
    </row>
    <row r="49" spans="1:9" ht="20.25" x14ac:dyDescent="0.3">
      <c r="A49" s="1" t="s">
        <v>254</v>
      </c>
      <c r="B49" s="2" t="s">
        <v>56</v>
      </c>
      <c r="C49">
        <f t="shared" si="0"/>
        <v>2200</v>
      </c>
      <c r="D49" s="1" t="s">
        <v>398</v>
      </c>
      <c r="E49" s="3" t="s">
        <v>313</v>
      </c>
      <c r="F49">
        <f t="shared" si="1"/>
        <v>1300</v>
      </c>
      <c r="G49" s="1" t="s">
        <v>206</v>
      </c>
      <c r="H49" s="10">
        <v>1950</v>
      </c>
      <c r="I49">
        <f t="shared" si="2"/>
        <v>1950</v>
      </c>
    </row>
    <row r="50" spans="1:9" ht="20.25" x14ac:dyDescent="0.3">
      <c r="A50" s="1" t="s">
        <v>169</v>
      </c>
      <c r="B50" s="2" t="s">
        <v>170</v>
      </c>
      <c r="C50">
        <f t="shared" si="0"/>
        <v>1600</v>
      </c>
      <c r="D50" s="1" t="s">
        <v>285</v>
      </c>
      <c r="E50" s="3" t="s">
        <v>376</v>
      </c>
      <c r="F50">
        <f t="shared" si="1"/>
        <v>2058</v>
      </c>
      <c r="G50" s="1" t="s">
        <v>427</v>
      </c>
      <c r="H50" s="10">
        <v>2000</v>
      </c>
      <c r="I50">
        <f t="shared" si="2"/>
        <v>2000</v>
      </c>
    </row>
    <row r="51" spans="1:9" ht="20.25" x14ac:dyDescent="0.3">
      <c r="A51" s="1" t="s">
        <v>316</v>
      </c>
      <c r="B51" s="2" t="s">
        <v>157</v>
      </c>
      <c r="C51">
        <f t="shared" si="0"/>
        <v>1650</v>
      </c>
      <c r="D51" s="1" t="s">
        <v>10</v>
      </c>
      <c r="E51" s="3" t="s">
        <v>329</v>
      </c>
      <c r="F51">
        <f t="shared" si="1"/>
        <v>3150</v>
      </c>
      <c r="G51" s="1" t="s">
        <v>151</v>
      </c>
      <c r="H51" s="10">
        <v>2200</v>
      </c>
      <c r="I51">
        <f t="shared" si="2"/>
        <v>2200</v>
      </c>
    </row>
    <row r="52" spans="1:9" ht="20.25" x14ac:dyDescent="0.3">
      <c r="A52" s="1" t="s">
        <v>292</v>
      </c>
      <c r="B52" s="2" t="s">
        <v>170</v>
      </c>
      <c r="C52">
        <f t="shared" si="0"/>
        <v>1600</v>
      </c>
      <c r="D52" s="1" t="s">
        <v>152</v>
      </c>
      <c r="E52" s="3" t="s">
        <v>369</v>
      </c>
      <c r="F52">
        <f t="shared" si="1"/>
        <v>3386</v>
      </c>
      <c r="G52" s="1" t="s">
        <v>348</v>
      </c>
      <c r="H52" s="10">
        <v>1993</v>
      </c>
      <c r="I52">
        <f t="shared" si="2"/>
        <v>1993</v>
      </c>
    </row>
    <row r="53" spans="1:9" ht="20.25" x14ac:dyDescent="0.3">
      <c r="A53" s="1" t="s">
        <v>299</v>
      </c>
      <c r="B53" s="2" t="s">
        <v>161</v>
      </c>
      <c r="C53">
        <f t="shared" si="0"/>
        <v>1575</v>
      </c>
      <c r="D53" s="1" t="s">
        <v>236</v>
      </c>
      <c r="E53" s="3" t="s">
        <v>197</v>
      </c>
      <c r="F53">
        <f t="shared" si="1"/>
        <v>1550</v>
      </c>
      <c r="G53" s="1" t="s">
        <v>398</v>
      </c>
      <c r="H53" s="10">
        <v>1800</v>
      </c>
      <c r="I53">
        <f t="shared" si="2"/>
        <v>1800</v>
      </c>
    </row>
    <row r="54" spans="1:9" ht="20.25" x14ac:dyDescent="0.3">
      <c r="A54" s="1" t="s">
        <v>190</v>
      </c>
      <c r="B54" s="2" t="s">
        <v>161</v>
      </c>
      <c r="C54">
        <f t="shared" si="0"/>
        <v>1575</v>
      </c>
      <c r="D54" s="1" t="s">
        <v>345</v>
      </c>
      <c r="E54" s="3" t="s">
        <v>17</v>
      </c>
      <c r="F54">
        <f t="shared" si="1"/>
        <v>1700</v>
      </c>
      <c r="G54" s="1" t="s">
        <v>285</v>
      </c>
      <c r="H54" s="10">
        <v>2645</v>
      </c>
      <c r="I54">
        <f t="shared" si="2"/>
        <v>2645</v>
      </c>
    </row>
    <row r="55" spans="1:9" ht="20.25" x14ac:dyDescent="0.3">
      <c r="A55" s="1" t="s">
        <v>293</v>
      </c>
      <c r="B55" s="2" t="s">
        <v>221</v>
      </c>
      <c r="C55">
        <f t="shared" si="0"/>
        <v>1450</v>
      </c>
      <c r="D55" s="1" t="s">
        <v>191</v>
      </c>
      <c r="E55" s="3" t="s">
        <v>51</v>
      </c>
      <c r="F55">
        <f t="shared" si="1"/>
        <v>1725</v>
      </c>
      <c r="G55" s="1" t="s">
        <v>10</v>
      </c>
      <c r="H55" s="10">
        <v>4057</v>
      </c>
      <c r="I55">
        <f t="shared" si="2"/>
        <v>4057</v>
      </c>
    </row>
    <row r="56" spans="1:9" ht="20.25" x14ac:dyDescent="0.3">
      <c r="A56" s="1" t="s">
        <v>18</v>
      </c>
      <c r="B56" s="2" t="s">
        <v>56</v>
      </c>
      <c r="C56">
        <f t="shared" si="0"/>
        <v>2200</v>
      </c>
      <c r="D56" s="1" t="s">
        <v>13</v>
      </c>
      <c r="E56" s="3" t="s">
        <v>50</v>
      </c>
      <c r="F56">
        <f t="shared" si="1"/>
        <v>2000</v>
      </c>
      <c r="G56" s="1" t="s">
        <v>152</v>
      </c>
      <c r="H56" s="10">
        <v>5895</v>
      </c>
      <c r="I56">
        <f t="shared" si="2"/>
        <v>5895</v>
      </c>
    </row>
    <row r="57" spans="1:9" ht="20.25" x14ac:dyDescent="0.3">
      <c r="A57" s="1" t="s">
        <v>314</v>
      </c>
      <c r="B57" s="2" t="s">
        <v>315</v>
      </c>
      <c r="C57">
        <f t="shared" si="0"/>
        <v>947</v>
      </c>
      <c r="D57" s="1" t="s">
        <v>184</v>
      </c>
      <c r="E57" s="3" t="s">
        <v>27</v>
      </c>
      <c r="F57">
        <f t="shared" si="1"/>
        <v>1750</v>
      </c>
      <c r="G57" s="1" t="s">
        <v>236</v>
      </c>
      <c r="H57" s="10">
        <v>1900</v>
      </c>
      <c r="I57">
        <f t="shared" si="2"/>
        <v>1900</v>
      </c>
    </row>
    <row r="58" spans="1:9" ht="20.25" x14ac:dyDescent="0.3">
      <c r="A58" s="1" t="s">
        <v>19</v>
      </c>
      <c r="B58" s="2" t="s">
        <v>217</v>
      </c>
      <c r="C58">
        <f t="shared" si="0"/>
        <v>2923</v>
      </c>
      <c r="D58" s="1" t="s">
        <v>14</v>
      </c>
      <c r="E58" s="3" t="s">
        <v>325</v>
      </c>
      <c r="F58">
        <f t="shared" si="1"/>
        <v>2425</v>
      </c>
      <c r="G58" s="1" t="s">
        <v>345</v>
      </c>
      <c r="H58" s="10">
        <v>2000</v>
      </c>
      <c r="I58">
        <f t="shared" si="2"/>
        <v>2000</v>
      </c>
    </row>
    <row r="59" spans="1:9" ht="20.25" x14ac:dyDescent="0.3">
      <c r="A59" s="1" t="s">
        <v>226</v>
      </c>
      <c r="B59" s="2" t="s">
        <v>227</v>
      </c>
      <c r="C59">
        <f t="shared" si="0"/>
        <v>1400</v>
      </c>
      <c r="D59" s="1" t="s">
        <v>185</v>
      </c>
      <c r="E59" s="3" t="s">
        <v>23</v>
      </c>
      <c r="F59">
        <f t="shared" si="1"/>
        <v>1800</v>
      </c>
      <c r="G59" s="1" t="s">
        <v>191</v>
      </c>
      <c r="H59" s="10">
        <v>1950</v>
      </c>
      <c r="I59">
        <f t="shared" si="2"/>
        <v>1950</v>
      </c>
    </row>
    <row r="60" spans="1:9" ht="20.25" x14ac:dyDescent="0.3">
      <c r="A60" s="1" t="s">
        <v>153</v>
      </c>
      <c r="B60" s="2" t="s">
        <v>50</v>
      </c>
      <c r="C60">
        <f t="shared" si="0"/>
        <v>2000</v>
      </c>
      <c r="D60" s="1" t="s">
        <v>396</v>
      </c>
      <c r="E60" s="3" t="s">
        <v>313</v>
      </c>
      <c r="F60">
        <f t="shared" si="1"/>
        <v>1300</v>
      </c>
      <c r="G60" s="1" t="s">
        <v>13</v>
      </c>
      <c r="H60" s="10">
        <v>2300</v>
      </c>
      <c r="I60">
        <f t="shared" si="2"/>
        <v>2300</v>
      </c>
    </row>
    <row r="61" spans="1:9" ht="20.25" x14ac:dyDescent="0.3">
      <c r="A61" s="1" t="s">
        <v>20</v>
      </c>
      <c r="B61" s="2" t="s">
        <v>6</v>
      </c>
      <c r="C61">
        <f t="shared" si="0"/>
        <v>2400</v>
      </c>
      <c r="D61" s="1" t="s">
        <v>208</v>
      </c>
      <c r="E61" s="3" t="s">
        <v>328</v>
      </c>
      <c r="F61">
        <f t="shared" si="1"/>
        <v>1775</v>
      </c>
      <c r="G61" s="1" t="s">
        <v>184</v>
      </c>
      <c r="H61" s="10">
        <v>1995</v>
      </c>
      <c r="I61">
        <f t="shared" si="2"/>
        <v>1995</v>
      </c>
    </row>
    <row r="62" spans="1:9" ht="20.25" x14ac:dyDescent="0.3">
      <c r="A62" s="1" t="s">
        <v>212</v>
      </c>
      <c r="B62" s="2" t="s">
        <v>213</v>
      </c>
      <c r="C62">
        <f t="shared" si="0"/>
        <v>5800</v>
      </c>
      <c r="D62" s="1" t="s">
        <v>15</v>
      </c>
      <c r="E62" s="3" t="s">
        <v>323</v>
      </c>
      <c r="F62">
        <f t="shared" si="1"/>
        <v>3027</v>
      </c>
      <c r="G62" s="1" t="s">
        <v>433</v>
      </c>
      <c r="H62" s="10">
        <v>1800</v>
      </c>
      <c r="I62">
        <f t="shared" si="2"/>
        <v>1800</v>
      </c>
    </row>
    <row r="63" spans="1:9" ht="20.25" x14ac:dyDescent="0.3">
      <c r="A63" s="1" t="s">
        <v>94</v>
      </c>
      <c r="B63" s="2" t="s">
        <v>181</v>
      </c>
      <c r="C63">
        <f t="shared" si="0"/>
        <v>2350</v>
      </c>
      <c r="D63" s="1" t="s">
        <v>90</v>
      </c>
      <c r="E63" s="3" t="s">
        <v>23</v>
      </c>
      <c r="F63">
        <f t="shared" si="1"/>
        <v>1800</v>
      </c>
      <c r="G63" s="1" t="s">
        <v>14</v>
      </c>
      <c r="H63" s="10">
        <v>2933</v>
      </c>
      <c r="I63">
        <f t="shared" si="2"/>
        <v>2933</v>
      </c>
    </row>
    <row r="64" spans="1:9" ht="20.25" x14ac:dyDescent="0.3">
      <c r="A64" s="1" t="s">
        <v>22</v>
      </c>
      <c r="B64" s="2" t="s">
        <v>28</v>
      </c>
      <c r="C64">
        <f t="shared" si="0"/>
        <v>2300</v>
      </c>
      <c r="D64" s="1" t="s">
        <v>16</v>
      </c>
      <c r="E64" s="3" t="s">
        <v>336</v>
      </c>
      <c r="F64">
        <f t="shared" si="1"/>
        <v>5483</v>
      </c>
      <c r="G64" s="1" t="s">
        <v>185</v>
      </c>
      <c r="H64" s="10">
        <v>2236</v>
      </c>
      <c r="I64">
        <f t="shared" si="2"/>
        <v>2236</v>
      </c>
    </row>
    <row r="65" spans="1:9" ht="20.25" x14ac:dyDescent="0.3">
      <c r="A65" s="1" t="s">
        <v>210</v>
      </c>
      <c r="B65" s="2" t="s">
        <v>164</v>
      </c>
      <c r="C65">
        <f t="shared" si="0"/>
        <v>2100</v>
      </c>
      <c r="D65" s="1" t="s">
        <v>254</v>
      </c>
      <c r="E65" s="3" t="s">
        <v>170</v>
      </c>
      <c r="F65">
        <f t="shared" si="1"/>
        <v>1600</v>
      </c>
      <c r="G65" s="1" t="s">
        <v>396</v>
      </c>
      <c r="H65" s="10">
        <v>1800</v>
      </c>
      <c r="I65">
        <f t="shared" si="2"/>
        <v>1800</v>
      </c>
    </row>
    <row r="66" spans="1:9" ht="20.25" x14ac:dyDescent="0.3">
      <c r="A66" s="1" t="s">
        <v>24</v>
      </c>
      <c r="B66" s="2" t="s">
        <v>162</v>
      </c>
      <c r="C66">
        <f t="shared" si="0"/>
        <v>2012</v>
      </c>
      <c r="D66" s="1" t="s">
        <v>169</v>
      </c>
      <c r="E66" s="3" t="s">
        <v>27</v>
      </c>
      <c r="F66">
        <f t="shared" si="1"/>
        <v>1750</v>
      </c>
      <c r="G66" s="1" t="s">
        <v>208</v>
      </c>
      <c r="H66" s="10">
        <v>2160</v>
      </c>
      <c r="I66">
        <f t="shared" si="2"/>
        <v>2160</v>
      </c>
    </row>
    <row r="67" spans="1:9" ht="20.25" x14ac:dyDescent="0.3">
      <c r="A67" s="1" t="s">
        <v>270</v>
      </c>
      <c r="B67" s="2" t="s">
        <v>170</v>
      </c>
      <c r="C67">
        <f t="shared" ref="C67:C130" si="3">B67*1</f>
        <v>1600</v>
      </c>
      <c r="D67" s="1" t="s">
        <v>316</v>
      </c>
      <c r="E67" s="3" t="s">
        <v>42</v>
      </c>
      <c r="F67">
        <f t="shared" ref="F67:F130" si="4">E67*1</f>
        <v>1975</v>
      </c>
      <c r="G67" s="1" t="s">
        <v>15</v>
      </c>
      <c r="H67" s="10">
        <v>3650</v>
      </c>
      <c r="I67">
        <f t="shared" ref="I67:I130" si="5">H67*1</f>
        <v>3650</v>
      </c>
    </row>
    <row r="68" spans="1:9" ht="20.25" x14ac:dyDescent="0.3">
      <c r="A68" s="1" t="s">
        <v>278</v>
      </c>
      <c r="B68" s="2" t="s">
        <v>279</v>
      </c>
      <c r="C68">
        <f t="shared" si="3"/>
        <v>1350</v>
      </c>
      <c r="D68" s="1" t="s">
        <v>292</v>
      </c>
      <c r="E68" s="3" t="s">
        <v>375</v>
      </c>
      <c r="F68">
        <f t="shared" si="4"/>
        <v>1625</v>
      </c>
      <c r="G68" s="1" t="s">
        <v>90</v>
      </c>
      <c r="H68" s="10">
        <v>2117</v>
      </c>
      <c r="I68">
        <f t="shared" si="5"/>
        <v>2117</v>
      </c>
    </row>
    <row r="69" spans="1:9" ht="20.25" x14ac:dyDescent="0.3">
      <c r="A69" s="1" t="s">
        <v>26</v>
      </c>
      <c r="B69" s="2" t="s">
        <v>170</v>
      </c>
      <c r="C69">
        <f t="shared" si="3"/>
        <v>1600</v>
      </c>
      <c r="D69" s="1" t="s">
        <v>299</v>
      </c>
      <c r="E69" s="3" t="s">
        <v>344</v>
      </c>
      <c r="F69">
        <f t="shared" si="4"/>
        <v>1688</v>
      </c>
      <c r="G69" s="1" t="s">
        <v>16</v>
      </c>
      <c r="H69" s="10">
        <v>9295</v>
      </c>
      <c r="I69">
        <f t="shared" si="5"/>
        <v>9295</v>
      </c>
    </row>
    <row r="70" spans="1:9" ht="20.25" x14ac:dyDescent="0.3">
      <c r="A70" s="1" t="s">
        <v>194</v>
      </c>
      <c r="B70" s="2" t="s">
        <v>161</v>
      </c>
      <c r="C70">
        <f t="shared" si="3"/>
        <v>1575</v>
      </c>
      <c r="D70" s="1" t="s">
        <v>190</v>
      </c>
      <c r="E70" s="3" t="s">
        <v>188</v>
      </c>
      <c r="F70">
        <f t="shared" si="4"/>
        <v>1900</v>
      </c>
      <c r="G70" s="1" t="s">
        <v>254</v>
      </c>
      <c r="H70" s="10">
        <v>2000</v>
      </c>
      <c r="I70">
        <f t="shared" si="5"/>
        <v>2000</v>
      </c>
    </row>
    <row r="71" spans="1:9" ht="20.25" x14ac:dyDescent="0.3">
      <c r="A71" s="1" t="s">
        <v>122</v>
      </c>
      <c r="B71" s="2" t="s">
        <v>170</v>
      </c>
      <c r="C71">
        <f t="shared" si="3"/>
        <v>1600</v>
      </c>
      <c r="D71" s="1" t="s">
        <v>293</v>
      </c>
      <c r="E71" s="3" t="s">
        <v>17</v>
      </c>
      <c r="F71">
        <f t="shared" si="4"/>
        <v>1700</v>
      </c>
      <c r="G71" s="1" t="s">
        <v>432</v>
      </c>
      <c r="H71" s="10">
        <v>2300</v>
      </c>
      <c r="I71">
        <f t="shared" si="5"/>
        <v>2300</v>
      </c>
    </row>
    <row r="72" spans="1:9" ht="20.25" x14ac:dyDescent="0.3">
      <c r="A72" s="1" t="s">
        <v>280</v>
      </c>
      <c r="B72" s="2" t="s">
        <v>161</v>
      </c>
      <c r="C72">
        <f t="shared" si="3"/>
        <v>1575</v>
      </c>
      <c r="D72" s="1" t="s">
        <v>18</v>
      </c>
      <c r="E72" s="3" t="s">
        <v>37</v>
      </c>
      <c r="F72">
        <f t="shared" si="4"/>
        <v>2500</v>
      </c>
      <c r="G72" s="1" t="s">
        <v>169</v>
      </c>
      <c r="H72" s="10">
        <v>2150</v>
      </c>
      <c r="I72">
        <f t="shared" si="5"/>
        <v>2150</v>
      </c>
    </row>
    <row r="73" spans="1:9" ht="20.25" x14ac:dyDescent="0.3">
      <c r="A73" s="1" t="s">
        <v>294</v>
      </c>
      <c r="B73" s="2" t="s">
        <v>232</v>
      </c>
      <c r="C73">
        <f t="shared" si="3"/>
        <v>1375</v>
      </c>
      <c r="D73" s="1" t="s">
        <v>418</v>
      </c>
      <c r="E73" s="3" t="s">
        <v>11</v>
      </c>
      <c r="F73">
        <f t="shared" si="4"/>
        <v>3350</v>
      </c>
      <c r="G73" s="1" t="s">
        <v>316</v>
      </c>
      <c r="H73" s="10">
        <v>2300</v>
      </c>
      <c r="I73">
        <f t="shared" si="5"/>
        <v>2300</v>
      </c>
    </row>
    <row r="74" spans="1:9" ht="20.25" x14ac:dyDescent="0.3">
      <c r="A74" s="1" t="s">
        <v>249</v>
      </c>
      <c r="B74" s="2" t="s">
        <v>207</v>
      </c>
      <c r="C74">
        <f t="shared" si="3"/>
        <v>1500</v>
      </c>
      <c r="D74" s="1" t="s">
        <v>314</v>
      </c>
      <c r="E74" s="3" t="s">
        <v>197</v>
      </c>
      <c r="F74">
        <f t="shared" si="4"/>
        <v>1550</v>
      </c>
      <c r="G74" s="1" t="s">
        <v>292</v>
      </c>
      <c r="H74" s="10">
        <v>2000</v>
      </c>
      <c r="I74">
        <f t="shared" si="5"/>
        <v>2000</v>
      </c>
    </row>
    <row r="75" spans="1:9" ht="20.25" x14ac:dyDescent="0.3">
      <c r="A75" s="1" t="s">
        <v>220</v>
      </c>
      <c r="B75" s="2" t="s">
        <v>221</v>
      </c>
      <c r="C75">
        <f t="shared" si="3"/>
        <v>1450</v>
      </c>
      <c r="D75" s="1" t="s">
        <v>364</v>
      </c>
      <c r="E75" s="3" t="s">
        <v>27</v>
      </c>
      <c r="F75">
        <f t="shared" si="4"/>
        <v>1750</v>
      </c>
      <c r="G75" s="1" t="s">
        <v>299</v>
      </c>
      <c r="H75" s="10">
        <v>2050</v>
      </c>
      <c r="I75">
        <f t="shared" si="5"/>
        <v>2050</v>
      </c>
    </row>
    <row r="76" spans="1:9" ht="20.25" x14ac:dyDescent="0.3">
      <c r="A76" s="1" t="s">
        <v>225</v>
      </c>
      <c r="B76" s="2" t="s">
        <v>221</v>
      </c>
      <c r="C76">
        <f t="shared" si="3"/>
        <v>1450</v>
      </c>
      <c r="D76" s="1" t="s">
        <v>19</v>
      </c>
      <c r="E76" s="3" t="s">
        <v>340</v>
      </c>
      <c r="F76">
        <f t="shared" si="4"/>
        <v>3175</v>
      </c>
      <c r="G76" s="1" t="s">
        <v>190</v>
      </c>
      <c r="H76" s="10">
        <v>2300</v>
      </c>
      <c r="I76">
        <f t="shared" si="5"/>
        <v>2300</v>
      </c>
    </row>
    <row r="77" spans="1:9" ht="20.25" x14ac:dyDescent="0.3">
      <c r="A77" s="1" t="s">
        <v>287</v>
      </c>
      <c r="B77" s="2" t="s">
        <v>207</v>
      </c>
      <c r="C77">
        <f t="shared" si="3"/>
        <v>1500</v>
      </c>
      <c r="D77" s="1" t="s">
        <v>362</v>
      </c>
      <c r="E77" s="3" t="s">
        <v>363</v>
      </c>
      <c r="F77">
        <f t="shared" si="4"/>
        <v>1738</v>
      </c>
      <c r="G77" s="1" t="s">
        <v>293</v>
      </c>
      <c r="H77" s="10">
        <v>2000</v>
      </c>
      <c r="I77">
        <f t="shared" si="5"/>
        <v>2000</v>
      </c>
    </row>
    <row r="78" spans="1:9" ht="20.25" x14ac:dyDescent="0.3">
      <c r="A78" s="1" t="s">
        <v>29</v>
      </c>
      <c r="B78" s="2" t="s">
        <v>179</v>
      </c>
      <c r="C78">
        <f t="shared" si="3"/>
        <v>2150</v>
      </c>
      <c r="D78" s="1" t="s">
        <v>226</v>
      </c>
      <c r="E78" s="3" t="s">
        <v>229</v>
      </c>
      <c r="F78">
        <f t="shared" si="4"/>
        <v>1675</v>
      </c>
      <c r="G78" s="1" t="s">
        <v>18</v>
      </c>
      <c r="H78" s="10">
        <v>3000</v>
      </c>
      <c r="I78">
        <f t="shared" si="5"/>
        <v>3000</v>
      </c>
    </row>
    <row r="79" spans="1:9" ht="20.25" x14ac:dyDescent="0.3">
      <c r="A79" s="1" t="s">
        <v>238</v>
      </c>
      <c r="B79" s="2" t="s">
        <v>239</v>
      </c>
      <c r="C79">
        <f t="shared" si="3"/>
        <v>2125</v>
      </c>
      <c r="D79" s="1" t="s">
        <v>153</v>
      </c>
      <c r="E79" s="3" t="s">
        <v>50</v>
      </c>
      <c r="F79">
        <f t="shared" si="4"/>
        <v>2000</v>
      </c>
      <c r="G79" s="1" t="s">
        <v>418</v>
      </c>
      <c r="H79" s="10">
        <v>5595</v>
      </c>
      <c r="I79">
        <f t="shared" si="5"/>
        <v>5595</v>
      </c>
    </row>
    <row r="80" spans="1:9" ht="20.25" x14ac:dyDescent="0.3">
      <c r="A80" s="1" t="s">
        <v>263</v>
      </c>
      <c r="B80" s="2" t="s">
        <v>264</v>
      </c>
      <c r="C80">
        <f t="shared" si="3"/>
        <v>1085</v>
      </c>
      <c r="D80" s="1" t="s">
        <v>20</v>
      </c>
      <c r="E80" s="3" t="s">
        <v>333</v>
      </c>
      <c r="F80">
        <f t="shared" si="4"/>
        <v>3398</v>
      </c>
      <c r="G80" s="1" t="s">
        <v>314</v>
      </c>
      <c r="H80" s="10">
        <v>1750</v>
      </c>
      <c r="I80">
        <f t="shared" si="5"/>
        <v>1750</v>
      </c>
    </row>
    <row r="81" spans="1:9" ht="20.25" x14ac:dyDescent="0.3">
      <c r="A81" s="1" t="s">
        <v>271</v>
      </c>
      <c r="B81" s="2" t="s">
        <v>272</v>
      </c>
      <c r="C81">
        <f t="shared" si="3"/>
        <v>3098</v>
      </c>
      <c r="D81" s="1" t="s">
        <v>212</v>
      </c>
      <c r="E81" s="3" t="s">
        <v>170</v>
      </c>
      <c r="F81">
        <f t="shared" si="4"/>
        <v>1600</v>
      </c>
      <c r="G81" s="1" t="s">
        <v>364</v>
      </c>
      <c r="H81" s="10">
        <v>2200</v>
      </c>
      <c r="I81">
        <f t="shared" si="5"/>
        <v>2200</v>
      </c>
    </row>
    <row r="82" spans="1:9" ht="20.25" x14ac:dyDescent="0.3">
      <c r="A82" s="1" t="s">
        <v>32</v>
      </c>
      <c r="B82" s="2" t="s">
        <v>168</v>
      </c>
      <c r="C82">
        <f t="shared" si="3"/>
        <v>1971</v>
      </c>
      <c r="D82" s="1" t="s">
        <v>378</v>
      </c>
      <c r="E82" s="3" t="s">
        <v>227</v>
      </c>
      <c r="F82">
        <f t="shared" si="4"/>
        <v>1400</v>
      </c>
      <c r="G82" s="1" t="s">
        <v>19</v>
      </c>
      <c r="H82" s="10">
        <v>4000</v>
      </c>
      <c r="I82">
        <f t="shared" si="5"/>
        <v>4000</v>
      </c>
    </row>
    <row r="83" spans="1:9" ht="20.25" x14ac:dyDescent="0.3">
      <c r="A83" s="1" t="s">
        <v>33</v>
      </c>
      <c r="B83" s="2" t="s">
        <v>192</v>
      </c>
      <c r="C83">
        <f t="shared" si="3"/>
        <v>2275</v>
      </c>
      <c r="D83" s="1" t="s">
        <v>94</v>
      </c>
      <c r="E83" s="3" t="s">
        <v>6</v>
      </c>
      <c r="F83">
        <f t="shared" si="4"/>
        <v>2400</v>
      </c>
      <c r="G83" s="1" t="s">
        <v>437</v>
      </c>
      <c r="H83" s="10">
        <v>2600</v>
      </c>
      <c r="I83">
        <f t="shared" si="5"/>
        <v>2600</v>
      </c>
    </row>
    <row r="84" spans="1:9" ht="20.25" x14ac:dyDescent="0.3">
      <c r="A84" s="1" t="s">
        <v>307</v>
      </c>
      <c r="B84" s="2" t="s">
        <v>308</v>
      </c>
      <c r="C84">
        <f t="shared" si="3"/>
        <v>1595</v>
      </c>
      <c r="D84" s="1" t="s">
        <v>22</v>
      </c>
      <c r="E84" s="3" t="s">
        <v>21</v>
      </c>
      <c r="F84">
        <f t="shared" si="4"/>
        <v>3495</v>
      </c>
      <c r="G84" s="1" t="s">
        <v>362</v>
      </c>
      <c r="H84" s="10">
        <v>2000</v>
      </c>
      <c r="I84">
        <f t="shared" si="5"/>
        <v>2000</v>
      </c>
    </row>
    <row r="85" spans="1:9" ht="20.25" x14ac:dyDescent="0.3">
      <c r="A85" s="1" t="s">
        <v>205</v>
      </c>
      <c r="B85" s="2" t="s">
        <v>50</v>
      </c>
      <c r="C85">
        <f t="shared" si="3"/>
        <v>2000</v>
      </c>
      <c r="D85" s="1" t="s">
        <v>210</v>
      </c>
      <c r="E85" s="3" t="s">
        <v>188</v>
      </c>
      <c r="F85">
        <f t="shared" si="4"/>
        <v>1900</v>
      </c>
      <c r="G85" s="1" t="s">
        <v>226</v>
      </c>
      <c r="H85" s="10">
        <v>2000</v>
      </c>
      <c r="I85">
        <f t="shared" si="5"/>
        <v>2000</v>
      </c>
    </row>
    <row r="86" spans="1:9" ht="20.25" x14ac:dyDescent="0.3">
      <c r="A86" s="1" t="s">
        <v>36</v>
      </c>
      <c r="B86" s="2" t="s">
        <v>164</v>
      </c>
      <c r="C86">
        <f t="shared" si="3"/>
        <v>2100</v>
      </c>
      <c r="D86" s="1" t="s">
        <v>404</v>
      </c>
      <c r="E86" s="3" t="s">
        <v>207</v>
      </c>
      <c r="F86">
        <f t="shared" si="4"/>
        <v>1500</v>
      </c>
      <c r="G86" s="1" t="s">
        <v>153</v>
      </c>
      <c r="H86" s="10">
        <v>2350</v>
      </c>
      <c r="I86">
        <f t="shared" si="5"/>
        <v>2350</v>
      </c>
    </row>
    <row r="87" spans="1:9" ht="20.25" x14ac:dyDescent="0.3">
      <c r="A87" s="1" t="s">
        <v>230</v>
      </c>
      <c r="B87" s="2" t="s">
        <v>56</v>
      </c>
      <c r="C87">
        <f t="shared" si="3"/>
        <v>2200</v>
      </c>
      <c r="D87" s="1" t="s">
        <v>24</v>
      </c>
      <c r="E87" s="3" t="s">
        <v>320</v>
      </c>
      <c r="F87">
        <f t="shared" si="4"/>
        <v>2742</v>
      </c>
      <c r="G87" s="1" t="s">
        <v>20</v>
      </c>
      <c r="H87" s="10">
        <v>3630</v>
      </c>
      <c r="I87">
        <f t="shared" si="5"/>
        <v>3630</v>
      </c>
    </row>
    <row r="88" spans="1:9" ht="20.25" x14ac:dyDescent="0.3">
      <c r="A88" s="1" t="s">
        <v>298</v>
      </c>
      <c r="B88" s="2" t="s">
        <v>207</v>
      </c>
      <c r="C88">
        <f t="shared" si="3"/>
        <v>1500</v>
      </c>
      <c r="D88" s="1" t="s">
        <v>270</v>
      </c>
      <c r="E88" s="3" t="s">
        <v>51</v>
      </c>
      <c r="F88">
        <f t="shared" si="4"/>
        <v>1725</v>
      </c>
      <c r="G88" s="1" t="s">
        <v>439</v>
      </c>
      <c r="H88" s="10">
        <v>1850</v>
      </c>
      <c r="I88">
        <f t="shared" si="5"/>
        <v>1850</v>
      </c>
    </row>
    <row r="89" spans="1:9" ht="20.25" x14ac:dyDescent="0.3">
      <c r="A89" s="1" t="s">
        <v>289</v>
      </c>
      <c r="B89" s="2" t="s">
        <v>170</v>
      </c>
      <c r="C89">
        <f t="shared" si="3"/>
        <v>1600</v>
      </c>
      <c r="D89" s="1" t="s">
        <v>371</v>
      </c>
      <c r="E89" s="3" t="s">
        <v>157</v>
      </c>
      <c r="F89">
        <f t="shared" si="4"/>
        <v>1650</v>
      </c>
      <c r="G89" s="1" t="s">
        <v>440</v>
      </c>
      <c r="H89" s="10">
        <v>1900</v>
      </c>
      <c r="I89">
        <f t="shared" si="5"/>
        <v>1900</v>
      </c>
    </row>
    <row r="90" spans="1:9" ht="20.25" x14ac:dyDescent="0.3">
      <c r="A90" s="1" t="s">
        <v>235</v>
      </c>
      <c r="B90" s="2" t="s">
        <v>28</v>
      </c>
      <c r="C90">
        <f t="shared" si="3"/>
        <v>2300</v>
      </c>
      <c r="D90" s="1" t="s">
        <v>370</v>
      </c>
      <c r="E90" s="3" t="s">
        <v>170</v>
      </c>
      <c r="F90">
        <f t="shared" si="4"/>
        <v>1600</v>
      </c>
      <c r="G90" s="1" t="s">
        <v>212</v>
      </c>
      <c r="H90" s="10">
        <v>1838</v>
      </c>
      <c r="I90">
        <f t="shared" si="5"/>
        <v>1838</v>
      </c>
    </row>
    <row r="91" spans="1:9" ht="20.25" x14ac:dyDescent="0.3">
      <c r="A91" s="1" t="s">
        <v>303</v>
      </c>
      <c r="B91" s="2" t="s">
        <v>304</v>
      </c>
      <c r="C91">
        <f t="shared" si="3"/>
        <v>1250</v>
      </c>
      <c r="D91" s="1" t="s">
        <v>419</v>
      </c>
      <c r="E91" s="3" t="s">
        <v>246</v>
      </c>
      <c r="F91">
        <f t="shared" si="4"/>
        <v>1895</v>
      </c>
      <c r="G91" s="1" t="s">
        <v>378</v>
      </c>
      <c r="H91" s="10">
        <v>1750</v>
      </c>
      <c r="I91">
        <f t="shared" si="5"/>
        <v>1750</v>
      </c>
    </row>
    <row r="92" spans="1:9" ht="20.25" x14ac:dyDescent="0.3">
      <c r="A92" s="1" t="s">
        <v>290</v>
      </c>
      <c r="B92" s="2" t="s">
        <v>291</v>
      </c>
      <c r="C92">
        <f t="shared" si="3"/>
        <v>1313</v>
      </c>
      <c r="D92" s="1" t="s">
        <v>278</v>
      </c>
      <c r="E92" s="3" t="s">
        <v>229</v>
      </c>
      <c r="F92">
        <f t="shared" si="4"/>
        <v>1675</v>
      </c>
      <c r="G92" s="1" t="s">
        <v>94</v>
      </c>
      <c r="H92" s="10">
        <v>2550</v>
      </c>
      <c r="I92">
        <f t="shared" si="5"/>
        <v>2550</v>
      </c>
    </row>
    <row r="93" spans="1:9" ht="20.25" x14ac:dyDescent="0.3">
      <c r="A93" s="1" t="s">
        <v>39</v>
      </c>
      <c r="B93" s="2" t="s">
        <v>6</v>
      </c>
      <c r="C93">
        <f t="shared" si="3"/>
        <v>2400</v>
      </c>
      <c r="D93" s="1" t="s">
        <v>420</v>
      </c>
      <c r="E93" s="3" t="s">
        <v>279</v>
      </c>
      <c r="F93">
        <f t="shared" si="4"/>
        <v>1350</v>
      </c>
      <c r="G93" s="1" t="s">
        <v>22</v>
      </c>
      <c r="H93" s="10">
        <v>4500</v>
      </c>
      <c r="I93">
        <f t="shared" si="5"/>
        <v>4500</v>
      </c>
    </row>
    <row r="94" spans="1:9" ht="20.25" x14ac:dyDescent="0.3">
      <c r="A94" s="1" t="s">
        <v>40</v>
      </c>
      <c r="B94" s="2" t="s">
        <v>192</v>
      </c>
      <c r="C94">
        <f t="shared" si="3"/>
        <v>2275</v>
      </c>
      <c r="D94" s="1" t="s">
        <v>385</v>
      </c>
      <c r="E94" s="3" t="s">
        <v>279</v>
      </c>
      <c r="F94">
        <f t="shared" si="4"/>
        <v>1350</v>
      </c>
      <c r="G94" s="1" t="s">
        <v>210</v>
      </c>
      <c r="H94" s="10">
        <v>2100</v>
      </c>
      <c r="I94">
        <f t="shared" si="5"/>
        <v>2100</v>
      </c>
    </row>
    <row r="95" spans="1:9" ht="20.25" x14ac:dyDescent="0.3">
      <c r="A95" s="1" t="s">
        <v>218</v>
      </c>
      <c r="B95" s="2" t="s">
        <v>219</v>
      </c>
      <c r="C95">
        <f t="shared" si="3"/>
        <v>2487</v>
      </c>
      <c r="D95" s="1" t="s">
        <v>26</v>
      </c>
      <c r="E95" s="3" t="s">
        <v>346</v>
      </c>
      <c r="F95">
        <f t="shared" si="4"/>
        <v>1733</v>
      </c>
      <c r="G95" s="1" t="s">
        <v>24</v>
      </c>
      <c r="H95" s="10">
        <v>3900</v>
      </c>
      <c r="I95">
        <f t="shared" si="5"/>
        <v>3900</v>
      </c>
    </row>
    <row r="96" spans="1:9" ht="20.25" x14ac:dyDescent="0.3">
      <c r="A96" s="1" t="s">
        <v>41</v>
      </c>
      <c r="B96" s="2" t="s">
        <v>182</v>
      </c>
      <c r="C96">
        <f t="shared" si="3"/>
        <v>2970</v>
      </c>
      <c r="D96" s="1" t="s">
        <v>194</v>
      </c>
      <c r="E96" s="3" t="s">
        <v>23</v>
      </c>
      <c r="F96">
        <f t="shared" si="4"/>
        <v>1800</v>
      </c>
      <c r="G96" s="1" t="s">
        <v>270</v>
      </c>
      <c r="H96" s="10">
        <v>1900</v>
      </c>
      <c r="I96">
        <f t="shared" si="5"/>
        <v>1900</v>
      </c>
    </row>
    <row r="97" spans="1:9" ht="20.25" x14ac:dyDescent="0.3">
      <c r="A97" s="1" t="s">
        <v>282</v>
      </c>
      <c r="B97" s="2" t="s">
        <v>283</v>
      </c>
      <c r="C97">
        <f t="shared" si="3"/>
        <v>1200</v>
      </c>
      <c r="D97" s="1" t="s">
        <v>122</v>
      </c>
      <c r="E97" s="3" t="s">
        <v>339</v>
      </c>
      <c r="F97">
        <f t="shared" si="4"/>
        <v>1815</v>
      </c>
      <c r="G97" s="1" t="s">
        <v>371</v>
      </c>
      <c r="H97" s="10">
        <v>2100</v>
      </c>
      <c r="I97">
        <f t="shared" si="5"/>
        <v>2100</v>
      </c>
    </row>
    <row r="98" spans="1:9" ht="20.25" x14ac:dyDescent="0.3">
      <c r="A98" s="1" t="s">
        <v>193</v>
      </c>
      <c r="B98" s="2" t="s">
        <v>17</v>
      </c>
      <c r="C98">
        <f t="shared" si="3"/>
        <v>1700</v>
      </c>
      <c r="D98" s="1" t="s">
        <v>280</v>
      </c>
      <c r="E98" s="3" t="s">
        <v>363</v>
      </c>
      <c r="F98">
        <f t="shared" si="4"/>
        <v>1738</v>
      </c>
      <c r="G98" s="1" t="s">
        <v>370</v>
      </c>
      <c r="H98" s="10">
        <v>2000</v>
      </c>
      <c r="I98">
        <f t="shared" si="5"/>
        <v>2000</v>
      </c>
    </row>
    <row r="99" spans="1:9" ht="20.25" x14ac:dyDescent="0.3">
      <c r="A99" s="1" t="s">
        <v>255</v>
      </c>
      <c r="B99" s="2" t="s">
        <v>256</v>
      </c>
      <c r="C99">
        <f t="shared" si="3"/>
        <v>2050</v>
      </c>
      <c r="D99" s="1" t="s">
        <v>294</v>
      </c>
      <c r="E99" s="3" t="s">
        <v>170</v>
      </c>
      <c r="F99">
        <f t="shared" si="4"/>
        <v>1600</v>
      </c>
      <c r="G99" s="1" t="s">
        <v>419</v>
      </c>
      <c r="H99" s="10">
        <v>1852</v>
      </c>
      <c r="I99">
        <f t="shared" si="5"/>
        <v>1852</v>
      </c>
    </row>
    <row r="100" spans="1:9" ht="20.25" x14ac:dyDescent="0.3">
      <c r="A100" s="1" t="s">
        <v>44</v>
      </c>
      <c r="B100" s="2" t="s">
        <v>164</v>
      </c>
      <c r="C100">
        <f t="shared" si="3"/>
        <v>2100</v>
      </c>
      <c r="D100" s="1" t="s">
        <v>249</v>
      </c>
      <c r="E100" s="3" t="s">
        <v>229</v>
      </c>
      <c r="F100">
        <f t="shared" si="4"/>
        <v>1675</v>
      </c>
      <c r="G100" s="1" t="s">
        <v>278</v>
      </c>
      <c r="H100" s="10">
        <v>2200</v>
      </c>
      <c r="I100">
        <f t="shared" si="5"/>
        <v>2200</v>
      </c>
    </row>
    <row r="101" spans="1:9" ht="20.25" x14ac:dyDescent="0.3">
      <c r="A101" s="1" t="s">
        <v>281</v>
      </c>
      <c r="B101" s="2" t="s">
        <v>37</v>
      </c>
      <c r="C101">
        <f t="shared" si="3"/>
        <v>2500</v>
      </c>
      <c r="D101" s="1" t="s">
        <v>220</v>
      </c>
      <c r="E101" s="3" t="s">
        <v>23</v>
      </c>
      <c r="F101">
        <f t="shared" si="4"/>
        <v>1800</v>
      </c>
      <c r="G101" s="1" t="s">
        <v>385</v>
      </c>
      <c r="H101" s="10">
        <v>1500</v>
      </c>
      <c r="I101">
        <f t="shared" si="5"/>
        <v>1500</v>
      </c>
    </row>
    <row r="102" spans="1:9" ht="20.25" x14ac:dyDescent="0.3">
      <c r="A102" s="1" t="s">
        <v>265</v>
      </c>
      <c r="B102" s="2" t="s">
        <v>266</v>
      </c>
      <c r="C102">
        <f t="shared" si="3"/>
        <v>1150</v>
      </c>
      <c r="D102" s="1" t="s">
        <v>225</v>
      </c>
      <c r="E102" s="3" t="s">
        <v>234</v>
      </c>
      <c r="F102">
        <f t="shared" si="4"/>
        <v>1699</v>
      </c>
      <c r="G102" s="1" t="s">
        <v>26</v>
      </c>
      <c r="H102" s="10">
        <v>2100</v>
      </c>
      <c r="I102">
        <f t="shared" si="5"/>
        <v>2100</v>
      </c>
    </row>
    <row r="103" spans="1:9" ht="20.25" x14ac:dyDescent="0.3">
      <c r="A103" s="1" t="s">
        <v>309</v>
      </c>
      <c r="B103" s="2" t="s">
        <v>17</v>
      </c>
      <c r="C103">
        <f t="shared" si="3"/>
        <v>1700</v>
      </c>
      <c r="D103" s="1" t="s">
        <v>287</v>
      </c>
      <c r="E103" s="3" t="s">
        <v>17</v>
      </c>
      <c r="F103">
        <f t="shared" si="4"/>
        <v>1700</v>
      </c>
      <c r="G103" s="1" t="s">
        <v>194</v>
      </c>
      <c r="H103" s="10">
        <v>2150</v>
      </c>
      <c r="I103">
        <f t="shared" si="5"/>
        <v>2150</v>
      </c>
    </row>
    <row r="104" spans="1:9" ht="20.25" x14ac:dyDescent="0.3">
      <c r="A104" s="1" t="s">
        <v>154</v>
      </c>
      <c r="B104" s="2" t="s">
        <v>195</v>
      </c>
      <c r="C104">
        <f t="shared" si="3"/>
        <v>1916</v>
      </c>
      <c r="D104" s="1" t="s">
        <v>29</v>
      </c>
      <c r="E104" s="3" t="s">
        <v>330</v>
      </c>
      <c r="F104">
        <f t="shared" si="4"/>
        <v>2698</v>
      </c>
      <c r="G104" s="1" t="s">
        <v>122</v>
      </c>
      <c r="H104" s="10">
        <v>2200</v>
      </c>
      <c r="I104">
        <f t="shared" si="5"/>
        <v>2200</v>
      </c>
    </row>
    <row r="105" spans="1:9" ht="20.25" x14ac:dyDescent="0.3">
      <c r="A105" s="1" t="s">
        <v>311</v>
      </c>
      <c r="B105" s="2" t="s">
        <v>174</v>
      </c>
      <c r="C105">
        <f t="shared" si="3"/>
        <v>1850</v>
      </c>
      <c r="D105" s="1" t="s">
        <v>238</v>
      </c>
      <c r="E105" s="3" t="s">
        <v>37</v>
      </c>
      <c r="F105">
        <f t="shared" si="4"/>
        <v>2500</v>
      </c>
      <c r="G105" s="1" t="s">
        <v>280</v>
      </c>
      <c r="H105" s="10">
        <v>2350</v>
      </c>
      <c r="I105">
        <f t="shared" si="5"/>
        <v>2350</v>
      </c>
    </row>
    <row r="106" spans="1:9" ht="20.25" x14ac:dyDescent="0.3">
      <c r="A106" s="1" t="s">
        <v>233</v>
      </c>
      <c r="B106" s="2" t="s">
        <v>234</v>
      </c>
      <c r="C106">
        <f t="shared" si="3"/>
        <v>1699</v>
      </c>
      <c r="D106" s="1" t="s">
        <v>263</v>
      </c>
      <c r="E106" s="3" t="s">
        <v>170</v>
      </c>
      <c r="F106">
        <f t="shared" si="4"/>
        <v>1600</v>
      </c>
      <c r="G106" s="1" t="s">
        <v>294</v>
      </c>
      <c r="H106" s="10">
        <v>2300</v>
      </c>
      <c r="I106">
        <f t="shared" si="5"/>
        <v>2300</v>
      </c>
    </row>
    <row r="107" spans="1:9" ht="20.25" x14ac:dyDescent="0.3">
      <c r="A107" s="1" t="s">
        <v>155</v>
      </c>
      <c r="B107" s="2" t="s">
        <v>45</v>
      </c>
      <c r="C107">
        <f t="shared" si="3"/>
        <v>2750</v>
      </c>
      <c r="D107" s="1" t="s">
        <v>271</v>
      </c>
      <c r="E107" s="3" t="s">
        <v>302</v>
      </c>
      <c r="F107">
        <f t="shared" si="4"/>
        <v>2250</v>
      </c>
      <c r="G107" s="1" t="s">
        <v>249</v>
      </c>
      <c r="H107" s="10">
        <v>2123</v>
      </c>
      <c r="I107">
        <f t="shared" si="5"/>
        <v>2123</v>
      </c>
    </row>
    <row r="108" spans="1:9" ht="20.25" x14ac:dyDescent="0.3">
      <c r="A108" s="1" t="s">
        <v>49</v>
      </c>
      <c r="B108" s="2" t="s">
        <v>178</v>
      </c>
      <c r="C108">
        <f t="shared" si="3"/>
        <v>1673</v>
      </c>
      <c r="D108" s="1" t="s">
        <v>381</v>
      </c>
      <c r="E108" s="3" t="s">
        <v>319</v>
      </c>
      <c r="F108">
        <f t="shared" si="4"/>
        <v>1875</v>
      </c>
      <c r="G108" s="1" t="s">
        <v>220</v>
      </c>
      <c r="H108" s="10">
        <v>2125</v>
      </c>
      <c r="I108">
        <f t="shared" si="5"/>
        <v>2125</v>
      </c>
    </row>
    <row r="109" spans="1:9" ht="20.25" x14ac:dyDescent="0.3">
      <c r="A109" s="1" t="s">
        <v>228</v>
      </c>
      <c r="B109" s="2" t="s">
        <v>229</v>
      </c>
      <c r="C109">
        <f t="shared" si="3"/>
        <v>1675</v>
      </c>
      <c r="D109" s="1" t="s">
        <v>32</v>
      </c>
      <c r="E109" s="3" t="s">
        <v>37</v>
      </c>
      <c r="F109">
        <f t="shared" si="4"/>
        <v>2500</v>
      </c>
      <c r="G109" s="1" t="s">
        <v>225</v>
      </c>
      <c r="H109" s="10">
        <v>2100</v>
      </c>
      <c r="I109">
        <f t="shared" si="5"/>
        <v>2100</v>
      </c>
    </row>
    <row r="110" spans="1:9" ht="20.25" x14ac:dyDescent="0.3">
      <c r="A110" s="1" t="s">
        <v>175</v>
      </c>
      <c r="B110" s="2" t="s">
        <v>176</v>
      </c>
      <c r="C110">
        <f t="shared" si="3"/>
        <v>1811</v>
      </c>
      <c r="D110" s="1" t="s">
        <v>33</v>
      </c>
      <c r="E110" s="3" t="s">
        <v>334</v>
      </c>
      <c r="F110">
        <f t="shared" si="4"/>
        <v>2375</v>
      </c>
      <c r="G110" s="1" t="s">
        <v>287</v>
      </c>
      <c r="H110" s="10">
        <v>2198</v>
      </c>
      <c r="I110">
        <f t="shared" si="5"/>
        <v>2198</v>
      </c>
    </row>
    <row r="111" spans="1:9" ht="20.25" x14ac:dyDescent="0.3">
      <c r="A111" s="1" t="s">
        <v>231</v>
      </c>
      <c r="B111" s="2" t="s">
        <v>232</v>
      </c>
      <c r="C111">
        <f t="shared" si="3"/>
        <v>1375</v>
      </c>
      <c r="D111" s="1" t="s">
        <v>307</v>
      </c>
      <c r="E111" s="3" t="s">
        <v>328</v>
      </c>
      <c r="F111">
        <f t="shared" si="4"/>
        <v>1775</v>
      </c>
      <c r="G111" s="1" t="s">
        <v>29</v>
      </c>
      <c r="H111" s="10">
        <v>3646</v>
      </c>
      <c r="I111">
        <f t="shared" si="5"/>
        <v>3646</v>
      </c>
    </row>
    <row r="112" spans="1:9" ht="20.25" x14ac:dyDescent="0.3">
      <c r="A112" s="1" t="s">
        <v>244</v>
      </c>
      <c r="B112" s="2" t="s">
        <v>23</v>
      </c>
      <c r="C112">
        <f t="shared" si="3"/>
        <v>1800</v>
      </c>
      <c r="D112" s="1" t="s">
        <v>421</v>
      </c>
      <c r="E112" s="3" t="s">
        <v>283</v>
      </c>
      <c r="F112">
        <f t="shared" si="4"/>
        <v>1200</v>
      </c>
      <c r="G112" s="1" t="s">
        <v>238</v>
      </c>
      <c r="H112" s="10">
        <v>2888</v>
      </c>
      <c r="I112">
        <f t="shared" si="5"/>
        <v>2888</v>
      </c>
    </row>
    <row r="113" spans="1:9" ht="20.25" x14ac:dyDescent="0.3">
      <c r="A113" s="1" t="s">
        <v>146</v>
      </c>
      <c r="B113" s="2" t="s">
        <v>300</v>
      </c>
      <c r="C113">
        <f t="shared" si="3"/>
        <v>2839</v>
      </c>
      <c r="D113" s="1" t="s">
        <v>365</v>
      </c>
      <c r="E113" s="3" t="s">
        <v>366</v>
      </c>
      <c r="F113">
        <f t="shared" si="4"/>
        <v>1590</v>
      </c>
      <c r="G113" s="1" t="s">
        <v>263</v>
      </c>
      <c r="H113" s="10">
        <v>2000</v>
      </c>
      <c r="I113">
        <f t="shared" si="5"/>
        <v>2000</v>
      </c>
    </row>
    <row r="114" spans="1:9" ht="20.25" x14ac:dyDescent="0.3">
      <c r="A114" s="1" t="s">
        <v>198</v>
      </c>
      <c r="B114" s="2" t="s">
        <v>199</v>
      </c>
      <c r="C114">
        <f t="shared" si="3"/>
        <v>1570</v>
      </c>
      <c r="D114" s="1" t="s">
        <v>412</v>
      </c>
      <c r="E114" s="3" t="s">
        <v>227</v>
      </c>
      <c r="F114">
        <f t="shared" si="4"/>
        <v>1400</v>
      </c>
      <c r="G114" s="1" t="s">
        <v>271</v>
      </c>
      <c r="H114" s="10">
        <v>3850</v>
      </c>
      <c r="I114">
        <f t="shared" si="5"/>
        <v>3850</v>
      </c>
    </row>
    <row r="115" spans="1:9" ht="20.25" x14ac:dyDescent="0.3">
      <c r="A115" s="1" t="s">
        <v>204</v>
      </c>
      <c r="B115" s="2" t="s">
        <v>6</v>
      </c>
      <c r="C115">
        <f t="shared" si="3"/>
        <v>2400</v>
      </c>
      <c r="D115" s="1" t="s">
        <v>388</v>
      </c>
      <c r="E115" s="3" t="s">
        <v>157</v>
      </c>
      <c r="F115">
        <f t="shared" si="4"/>
        <v>1650</v>
      </c>
      <c r="G115" s="1" t="s">
        <v>381</v>
      </c>
      <c r="H115" s="10">
        <v>3275</v>
      </c>
      <c r="I115">
        <f t="shared" si="5"/>
        <v>3275</v>
      </c>
    </row>
    <row r="116" spans="1:9" ht="20.25" x14ac:dyDescent="0.3">
      <c r="A116" s="1" t="s">
        <v>261</v>
      </c>
      <c r="B116" s="2" t="s">
        <v>262</v>
      </c>
      <c r="C116">
        <f t="shared" si="3"/>
        <v>1998</v>
      </c>
      <c r="D116" s="1" t="s">
        <v>205</v>
      </c>
      <c r="E116" s="3" t="s">
        <v>27</v>
      </c>
      <c r="F116">
        <f t="shared" si="4"/>
        <v>1750</v>
      </c>
      <c r="G116" s="1" t="s">
        <v>32</v>
      </c>
      <c r="H116" s="10">
        <v>3300</v>
      </c>
      <c r="I116">
        <f t="shared" si="5"/>
        <v>3300</v>
      </c>
    </row>
    <row r="117" spans="1:9" ht="20.25" x14ac:dyDescent="0.3">
      <c r="A117" s="1" t="s">
        <v>252</v>
      </c>
      <c r="B117" s="2" t="s">
        <v>253</v>
      </c>
      <c r="C117">
        <f t="shared" si="3"/>
        <v>1838</v>
      </c>
      <c r="D117" s="1" t="s">
        <v>407</v>
      </c>
      <c r="E117" s="3" t="s">
        <v>170</v>
      </c>
      <c r="F117">
        <f t="shared" si="4"/>
        <v>1600</v>
      </c>
      <c r="G117" s="1" t="s">
        <v>444</v>
      </c>
      <c r="H117" s="10">
        <v>1377</v>
      </c>
      <c r="I117">
        <f t="shared" si="5"/>
        <v>1377</v>
      </c>
    </row>
    <row r="118" spans="1:9" ht="20.25" x14ac:dyDescent="0.3">
      <c r="A118" s="1" t="s">
        <v>275</v>
      </c>
      <c r="B118" s="2" t="s">
        <v>276</v>
      </c>
      <c r="C118">
        <f t="shared" si="3"/>
        <v>3650</v>
      </c>
      <c r="D118" s="1" t="s">
        <v>342</v>
      </c>
      <c r="E118" s="3" t="s">
        <v>23</v>
      </c>
      <c r="F118">
        <f t="shared" si="4"/>
        <v>1800</v>
      </c>
      <c r="G118" s="1" t="s">
        <v>33</v>
      </c>
      <c r="H118" s="10">
        <v>3195</v>
      </c>
      <c r="I118">
        <f t="shared" si="5"/>
        <v>3195</v>
      </c>
    </row>
    <row r="119" spans="1:9" ht="20.25" x14ac:dyDescent="0.3">
      <c r="A119" s="1" t="s">
        <v>96</v>
      </c>
      <c r="B119" s="2" t="s">
        <v>202</v>
      </c>
      <c r="C119">
        <f t="shared" si="3"/>
        <v>5900</v>
      </c>
      <c r="D119" s="1" t="s">
        <v>36</v>
      </c>
      <c r="E119" s="3" t="s">
        <v>321</v>
      </c>
      <c r="F119">
        <f t="shared" si="4"/>
        <v>3208</v>
      </c>
      <c r="G119" s="1" t="s">
        <v>307</v>
      </c>
      <c r="H119" s="10">
        <v>2250</v>
      </c>
      <c r="I119">
        <f t="shared" si="5"/>
        <v>2250</v>
      </c>
    </row>
    <row r="120" spans="1:9" ht="20.25" x14ac:dyDescent="0.3">
      <c r="A120" s="1" t="s">
        <v>53</v>
      </c>
      <c r="B120" s="2" t="s">
        <v>180</v>
      </c>
      <c r="C120">
        <f t="shared" si="3"/>
        <v>2423</v>
      </c>
      <c r="D120" s="1" t="s">
        <v>230</v>
      </c>
      <c r="E120" s="3" t="s">
        <v>344</v>
      </c>
      <c r="F120">
        <f t="shared" si="4"/>
        <v>1688</v>
      </c>
      <c r="G120" s="1" t="s">
        <v>421</v>
      </c>
      <c r="H120" s="10">
        <v>1450</v>
      </c>
      <c r="I120">
        <f t="shared" si="5"/>
        <v>1450</v>
      </c>
    </row>
    <row r="121" spans="1:9" ht="20.25" x14ac:dyDescent="0.3">
      <c r="A121" s="1" t="s">
        <v>259</v>
      </c>
      <c r="B121" s="2" t="s">
        <v>260</v>
      </c>
      <c r="C121">
        <f t="shared" si="3"/>
        <v>3279</v>
      </c>
      <c r="D121" s="1" t="s">
        <v>298</v>
      </c>
      <c r="E121" s="3" t="s">
        <v>375</v>
      </c>
      <c r="F121">
        <f t="shared" si="4"/>
        <v>1625</v>
      </c>
      <c r="G121" s="1" t="s">
        <v>365</v>
      </c>
      <c r="H121" s="10">
        <v>1750</v>
      </c>
      <c r="I121">
        <f t="shared" si="5"/>
        <v>1750</v>
      </c>
    </row>
    <row r="122" spans="1:9" ht="20.25" x14ac:dyDescent="0.3">
      <c r="A122" s="1" t="s">
        <v>54</v>
      </c>
      <c r="B122" s="2" t="s">
        <v>189</v>
      </c>
      <c r="C122">
        <f t="shared" si="3"/>
        <v>2538</v>
      </c>
      <c r="D122" s="1" t="s">
        <v>289</v>
      </c>
      <c r="E122" s="3" t="s">
        <v>207</v>
      </c>
      <c r="F122">
        <f t="shared" si="4"/>
        <v>1500</v>
      </c>
      <c r="G122" s="1" t="s">
        <v>412</v>
      </c>
      <c r="H122" s="10">
        <v>1825</v>
      </c>
      <c r="I122">
        <f t="shared" si="5"/>
        <v>1825</v>
      </c>
    </row>
    <row r="123" spans="1:9" ht="20.25" x14ac:dyDescent="0.3">
      <c r="A123" s="1" t="s">
        <v>237</v>
      </c>
      <c r="B123" s="2" t="s">
        <v>157</v>
      </c>
      <c r="C123">
        <f t="shared" si="3"/>
        <v>1650</v>
      </c>
      <c r="D123" s="1" t="s">
        <v>235</v>
      </c>
      <c r="E123" s="3" t="s">
        <v>164</v>
      </c>
      <c r="F123">
        <f t="shared" si="4"/>
        <v>2100</v>
      </c>
      <c r="G123" s="1" t="s">
        <v>388</v>
      </c>
      <c r="H123" s="10">
        <v>2100</v>
      </c>
      <c r="I123">
        <f t="shared" si="5"/>
        <v>2100</v>
      </c>
    </row>
    <row r="124" spans="1:9" ht="20.25" x14ac:dyDescent="0.3">
      <c r="A124" s="1" t="s">
        <v>295</v>
      </c>
      <c r="B124" s="2" t="s">
        <v>221</v>
      </c>
      <c r="C124">
        <f t="shared" si="3"/>
        <v>1450</v>
      </c>
      <c r="D124" s="1" t="s">
        <v>303</v>
      </c>
      <c r="E124" s="3" t="s">
        <v>391</v>
      </c>
      <c r="F124">
        <f t="shared" si="4"/>
        <v>1685</v>
      </c>
      <c r="G124" s="1" t="s">
        <v>205</v>
      </c>
      <c r="H124" s="10">
        <v>2000</v>
      </c>
      <c r="I124">
        <f t="shared" si="5"/>
        <v>2000</v>
      </c>
    </row>
    <row r="125" spans="1:9" ht="20.25" x14ac:dyDescent="0.3">
      <c r="A125" s="1" t="s">
        <v>312</v>
      </c>
      <c r="B125" s="2" t="s">
        <v>313</v>
      </c>
      <c r="C125">
        <f t="shared" si="3"/>
        <v>1300</v>
      </c>
      <c r="D125" s="1" t="s">
        <v>290</v>
      </c>
      <c r="E125" s="3" t="s">
        <v>161</v>
      </c>
      <c r="F125">
        <f t="shared" si="4"/>
        <v>1575</v>
      </c>
      <c r="G125" s="1" t="s">
        <v>407</v>
      </c>
      <c r="H125" s="10">
        <v>2095</v>
      </c>
      <c r="I125">
        <f t="shared" si="5"/>
        <v>2095</v>
      </c>
    </row>
    <row r="126" spans="1:9" ht="20.25" x14ac:dyDescent="0.3">
      <c r="A126" s="1" t="s">
        <v>55</v>
      </c>
      <c r="B126" s="2" t="s">
        <v>159</v>
      </c>
      <c r="C126">
        <f t="shared" si="3"/>
        <v>1898</v>
      </c>
      <c r="D126" s="1" t="s">
        <v>39</v>
      </c>
      <c r="E126" s="3" t="s">
        <v>11</v>
      </c>
      <c r="F126">
        <f t="shared" si="4"/>
        <v>3350</v>
      </c>
      <c r="G126" s="1" t="s">
        <v>342</v>
      </c>
      <c r="H126" s="10">
        <v>2100</v>
      </c>
      <c r="I126">
        <f t="shared" si="5"/>
        <v>2100</v>
      </c>
    </row>
    <row r="127" spans="1:9" ht="20.25" x14ac:dyDescent="0.3">
      <c r="A127" s="1" t="s">
        <v>57</v>
      </c>
      <c r="B127" s="2" t="s">
        <v>42</v>
      </c>
      <c r="C127">
        <f t="shared" si="3"/>
        <v>1975</v>
      </c>
      <c r="D127" s="1" t="s">
        <v>389</v>
      </c>
      <c r="E127" s="3" t="s">
        <v>197</v>
      </c>
      <c r="F127">
        <f t="shared" si="4"/>
        <v>1550</v>
      </c>
      <c r="G127" s="1" t="s">
        <v>436</v>
      </c>
      <c r="H127" s="10">
        <v>1700</v>
      </c>
      <c r="I127">
        <f t="shared" si="5"/>
        <v>1700</v>
      </c>
    </row>
    <row r="128" spans="1:9" ht="20.25" x14ac:dyDescent="0.3">
      <c r="A128" s="1" t="s">
        <v>317</v>
      </c>
      <c r="B128" s="2" t="s">
        <v>227</v>
      </c>
      <c r="C128">
        <f t="shared" si="3"/>
        <v>1400</v>
      </c>
      <c r="D128" s="1" t="s">
        <v>392</v>
      </c>
      <c r="E128" s="3" t="s">
        <v>221</v>
      </c>
      <c r="F128">
        <f t="shared" si="4"/>
        <v>1450</v>
      </c>
      <c r="G128" s="1" t="s">
        <v>36</v>
      </c>
      <c r="H128" s="10">
        <v>4600</v>
      </c>
      <c r="I128">
        <f t="shared" si="5"/>
        <v>4600</v>
      </c>
    </row>
    <row r="129" spans="1:9" ht="20.25" x14ac:dyDescent="0.3">
      <c r="A129" s="1" t="s">
        <v>310</v>
      </c>
      <c r="B129" s="2" t="s">
        <v>46</v>
      </c>
      <c r="C129">
        <f t="shared" si="3"/>
        <v>2700</v>
      </c>
      <c r="D129" s="1" t="s">
        <v>40</v>
      </c>
      <c r="E129" s="3" t="s">
        <v>30</v>
      </c>
      <c r="F129">
        <f t="shared" si="4"/>
        <v>3200</v>
      </c>
      <c r="G129" s="1" t="s">
        <v>230</v>
      </c>
      <c r="H129" s="10">
        <v>2000</v>
      </c>
      <c r="I129">
        <f t="shared" si="5"/>
        <v>2000</v>
      </c>
    </row>
    <row r="130" spans="1:9" ht="20.25" x14ac:dyDescent="0.3">
      <c r="A130" s="1" t="s">
        <v>242</v>
      </c>
      <c r="B130" s="2" t="s">
        <v>243</v>
      </c>
      <c r="C130">
        <f t="shared" si="3"/>
        <v>1475</v>
      </c>
      <c r="D130" s="1" t="s">
        <v>218</v>
      </c>
      <c r="E130" s="3" t="s">
        <v>341</v>
      </c>
      <c r="F130">
        <f t="shared" si="4"/>
        <v>3025</v>
      </c>
      <c r="G130" s="1" t="s">
        <v>434</v>
      </c>
      <c r="H130" s="10">
        <v>1950</v>
      </c>
      <c r="I130">
        <f t="shared" si="5"/>
        <v>1950</v>
      </c>
    </row>
    <row r="131" spans="1:9" ht="20.25" x14ac:dyDescent="0.3">
      <c r="A131" s="1" t="s">
        <v>58</v>
      </c>
      <c r="B131" s="2" t="s">
        <v>157</v>
      </c>
      <c r="C131">
        <f t="shared" ref="C131:C138" si="6">B131*1</f>
        <v>1650</v>
      </c>
      <c r="D131" s="1" t="s">
        <v>41</v>
      </c>
      <c r="E131" s="3" t="s">
        <v>331</v>
      </c>
      <c r="F131">
        <f t="shared" ref="F131:F194" si="7">E131*1</f>
        <v>4750</v>
      </c>
      <c r="G131" s="1" t="s">
        <v>298</v>
      </c>
      <c r="H131" s="10">
        <v>1900</v>
      </c>
      <c r="I131">
        <f t="shared" ref="I131:I194" si="8">H131*1</f>
        <v>1900</v>
      </c>
    </row>
    <row r="132" spans="1:9" ht="20.25" x14ac:dyDescent="0.3">
      <c r="A132" s="1" t="s">
        <v>171</v>
      </c>
      <c r="B132" s="2" t="s">
        <v>172</v>
      </c>
      <c r="C132">
        <f t="shared" si="6"/>
        <v>1937</v>
      </c>
      <c r="D132" s="1" t="s">
        <v>282</v>
      </c>
      <c r="E132" s="3" t="s">
        <v>374</v>
      </c>
      <c r="F132">
        <f t="shared" si="7"/>
        <v>1635</v>
      </c>
      <c r="G132" s="1" t="s">
        <v>289</v>
      </c>
      <c r="H132" s="10">
        <v>2050</v>
      </c>
      <c r="I132">
        <f t="shared" si="8"/>
        <v>2050</v>
      </c>
    </row>
    <row r="133" spans="1:9" ht="20.25" x14ac:dyDescent="0.3">
      <c r="A133" s="1" t="s">
        <v>60</v>
      </c>
      <c r="B133" s="2" t="s">
        <v>28</v>
      </c>
      <c r="C133">
        <f t="shared" si="6"/>
        <v>2300</v>
      </c>
      <c r="D133" s="1" t="s">
        <v>400</v>
      </c>
      <c r="E133" s="3" t="s">
        <v>401</v>
      </c>
      <c r="F133">
        <f t="shared" si="7"/>
        <v>1395</v>
      </c>
      <c r="G133" s="1" t="s">
        <v>435</v>
      </c>
      <c r="H133" s="10">
        <v>1879</v>
      </c>
      <c r="I133">
        <f t="shared" si="8"/>
        <v>1879</v>
      </c>
    </row>
    <row r="134" spans="1:9" ht="20.25" x14ac:dyDescent="0.3">
      <c r="A134" s="1" t="s">
        <v>305</v>
      </c>
      <c r="B134" s="2" t="s">
        <v>306</v>
      </c>
      <c r="C134">
        <f t="shared" si="6"/>
        <v>1100</v>
      </c>
      <c r="D134" s="1" t="s">
        <v>193</v>
      </c>
      <c r="E134" s="3" t="s">
        <v>23</v>
      </c>
      <c r="F134">
        <f t="shared" si="7"/>
        <v>1800</v>
      </c>
      <c r="G134" s="1" t="s">
        <v>235</v>
      </c>
      <c r="H134" s="10">
        <v>2295</v>
      </c>
      <c r="I134">
        <f t="shared" si="8"/>
        <v>2295</v>
      </c>
    </row>
    <row r="135" spans="1:9" ht="20.25" x14ac:dyDescent="0.3">
      <c r="A135" s="1" t="s">
        <v>61</v>
      </c>
      <c r="B135" s="2" t="s">
        <v>160</v>
      </c>
      <c r="C135">
        <f t="shared" si="6"/>
        <v>2491</v>
      </c>
      <c r="D135" s="1" t="s">
        <v>255</v>
      </c>
      <c r="E135" s="3" t="s">
        <v>170</v>
      </c>
      <c r="F135">
        <f t="shared" si="7"/>
        <v>1600</v>
      </c>
      <c r="G135" s="1" t="s">
        <v>303</v>
      </c>
      <c r="H135" s="10">
        <v>2000</v>
      </c>
      <c r="I135">
        <f t="shared" si="8"/>
        <v>2000</v>
      </c>
    </row>
    <row r="136" spans="1:9" ht="20.25" x14ac:dyDescent="0.3">
      <c r="A136" s="1" t="s">
        <v>156</v>
      </c>
      <c r="B136" s="2" t="s">
        <v>188</v>
      </c>
      <c r="C136">
        <f t="shared" si="6"/>
        <v>1900</v>
      </c>
      <c r="D136" s="1" t="s">
        <v>44</v>
      </c>
      <c r="E136" s="3" t="s">
        <v>326</v>
      </c>
      <c r="F136">
        <f t="shared" si="7"/>
        <v>2475</v>
      </c>
      <c r="G136" s="1" t="s">
        <v>290</v>
      </c>
      <c r="H136" s="10">
        <v>1825</v>
      </c>
      <c r="I136">
        <f t="shared" si="8"/>
        <v>1825</v>
      </c>
    </row>
    <row r="137" spans="1:9" ht="20.25" x14ac:dyDescent="0.3">
      <c r="A137" s="1" t="s">
        <v>240</v>
      </c>
      <c r="B137" s="2" t="s">
        <v>241</v>
      </c>
      <c r="C137">
        <f t="shared" si="6"/>
        <v>1627</v>
      </c>
      <c r="D137" s="1" t="s">
        <v>281</v>
      </c>
      <c r="E137" s="3" t="s">
        <v>170</v>
      </c>
      <c r="F137">
        <f t="shared" si="7"/>
        <v>1600</v>
      </c>
      <c r="G137" s="1" t="s">
        <v>39</v>
      </c>
      <c r="H137" s="10">
        <v>4678</v>
      </c>
      <c r="I137">
        <f t="shared" si="8"/>
        <v>4678</v>
      </c>
    </row>
    <row r="138" spans="1:9" ht="20.25" x14ac:dyDescent="0.3">
      <c r="A138" s="1" t="s">
        <v>196</v>
      </c>
      <c r="B138" s="2" t="s">
        <v>197</v>
      </c>
      <c r="C138">
        <f t="shared" si="6"/>
        <v>1550</v>
      </c>
      <c r="D138" s="1" t="s">
        <v>265</v>
      </c>
      <c r="E138" s="3" t="s">
        <v>157</v>
      </c>
      <c r="F138">
        <f t="shared" si="7"/>
        <v>1650</v>
      </c>
      <c r="G138" s="1" t="s">
        <v>428</v>
      </c>
      <c r="H138" s="10">
        <v>1800</v>
      </c>
      <c r="I138">
        <f t="shared" si="8"/>
        <v>1800</v>
      </c>
    </row>
    <row r="139" spans="1:9" ht="20.25" x14ac:dyDescent="0.3">
      <c r="D139" s="1" t="s">
        <v>379</v>
      </c>
      <c r="E139" s="3" t="s">
        <v>279</v>
      </c>
      <c r="F139">
        <f t="shared" si="7"/>
        <v>1350</v>
      </c>
      <c r="G139" s="1" t="s">
        <v>389</v>
      </c>
      <c r="H139" s="10">
        <v>1500</v>
      </c>
      <c r="I139">
        <f t="shared" si="8"/>
        <v>1500</v>
      </c>
    </row>
    <row r="140" spans="1:9" ht="20.25" x14ac:dyDescent="0.3">
      <c r="D140" s="1" t="s">
        <v>309</v>
      </c>
      <c r="E140" s="3" t="s">
        <v>399</v>
      </c>
      <c r="F140">
        <f t="shared" si="7"/>
        <v>1899</v>
      </c>
      <c r="G140" s="1" t="s">
        <v>392</v>
      </c>
      <c r="H140" s="10">
        <v>1850</v>
      </c>
      <c r="I140">
        <f t="shared" si="8"/>
        <v>1850</v>
      </c>
    </row>
    <row r="141" spans="1:9" ht="20.25" x14ac:dyDescent="0.3">
      <c r="D141" s="1" t="s">
        <v>386</v>
      </c>
      <c r="E141" s="3" t="s">
        <v>17</v>
      </c>
      <c r="F141">
        <f t="shared" si="7"/>
        <v>1700</v>
      </c>
      <c r="G141" s="1" t="s">
        <v>40</v>
      </c>
      <c r="H141" s="10">
        <v>7248</v>
      </c>
      <c r="I141">
        <f t="shared" si="8"/>
        <v>7248</v>
      </c>
    </row>
    <row r="142" spans="1:9" ht="20.25" x14ac:dyDescent="0.3">
      <c r="D142" s="1" t="s">
        <v>397</v>
      </c>
      <c r="E142" s="3" t="s">
        <v>227</v>
      </c>
      <c r="F142">
        <f t="shared" si="7"/>
        <v>1400</v>
      </c>
      <c r="G142" s="1" t="s">
        <v>218</v>
      </c>
      <c r="H142" s="10">
        <v>3500</v>
      </c>
      <c r="I142">
        <f t="shared" si="8"/>
        <v>3500</v>
      </c>
    </row>
    <row r="143" spans="1:9" ht="20.25" x14ac:dyDescent="0.3">
      <c r="D143" s="1" t="s">
        <v>154</v>
      </c>
      <c r="E143" s="3" t="s">
        <v>334</v>
      </c>
      <c r="F143">
        <f t="shared" si="7"/>
        <v>2375</v>
      </c>
      <c r="G143" s="1" t="s">
        <v>41</v>
      </c>
      <c r="H143" s="10">
        <v>7150</v>
      </c>
      <c r="I143">
        <f t="shared" si="8"/>
        <v>7150</v>
      </c>
    </row>
    <row r="144" spans="1:9" ht="20.25" x14ac:dyDescent="0.3">
      <c r="D144" s="1" t="s">
        <v>311</v>
      </c>
      <c r="E144" s="3" t="s">
        <v>28</v>
      </c>
      <c r="F144">
        <f t="shared" si="7"/>
        <v>2300</v>
      </c>
      <c r="G144" s="1" t="s">
        <v>282</v>
      </c>
      <c r="H144" s="10">
        <v>1895</v>
      </c>
      <c r="I144">
        <f t="shared" si="8"/>
        <v>1895</v>
      </c>
    </row>
    <row r="145" spans="4:9" ht="20.25" x14ac:dyDescent="0.3">
      <c r="D145" s="1" t="s">
        <v>233</v>
      </c>
      <c r="E145" s="3" t="s">
        <v>157</v>
      </c>
      <c r="F145">
        <f t="shared" si="7"/>
        <v>1650</v>
      </c>
      <c r="G145" s="1" t="s">
        <v>400</v>
      </c>
      <c r="H145" s="10">
        <v>1725</v>
      </c>
      <c r="I145">
        <f t="shared" si="8"/>
        <v>1725</v>
      </c>
    </row>
    <row r="146" spans="4:9" ht="20.25" x14ac:dyDescent="0.3">
      <c r="D146" s="1" t="s">
        <v>155</v>
      </c>
      <c r="E146" s="3" t="s">
        <v>50</v>
      </c>
      <c r="F146">
        <f t="shared" si="7"/>
        <v>2000</v>
      </c>
      <c r="G146" s="1" t="s">
        <v>193</v>
      </c>
      <c r="H146" s="10">
        <v>2100</v>
      </c>
      <c r="I146">
        <f t="shared" si="8"/>
        <v>2100</v>
      </c>
    </row>
    <row r="147" spans="4:9" ht="20.25" x14ac:dyDescent="0.3">
      <c r="D147" s="1" t="s">
        <v>49</v>
      </c>
      <c r="E147" s="3" t="s">
        <v>174</v>
      </c>
      <c r="F147">
        <f t="shared" si="7"/>
        <v>1850</v>
      </c>
      <c r="G147" s="1" t="s">
        <v>255</v>
      </c>
      <c r="H147" s="10">
        <v>2100</v>
      </c>
      <c r="I147">
        <f t="shared" si="8"/>
        <v>2100</v>
      </c>
    </row>
    <row r="148" spans="4:9" ht="20.25" x14ac:dyDescent="0.3">
      <c r="D148" s="1" t="s">
        <v>228</v>
      </c>
      <c r="E148" s="3" t="s">
        <v>343</v>
      </c>
      <c r="F148">
        <f t="shared" si="7"/>
        <v>1695</v>
      </c>
      <c r="G148" s="1" t="s">
        <v>44</v>
      </c>
      <c r="H148" s="10">
        <v>2700</v>
      </c>
      <c r="I148">
        <f t="shared" si="8"/>
        <v>2700</v>
      </c>
    </row>
    <row r="149" spans="4:9" ht="20.25" x14ac:dyDescent="0.3">
      <c r="D149" s="1" t="s">
        <v>175</v>
      </c>
      <c r="E149" s="3" t="s">
        <v>23</v>
      </c>
      <c r="F149">
        <f t="shared" si="7"/>
        <v>1800</v>
      </c>
      <c r="G149" s="1" t="s">
        <v>281</v>
      </c>
      <c r="H149" s="10">
        <v>1889</v>
      </c>
      <c r="I149">
        <f t="shared" si="8"/>
        <v>1889</v>
      </c>
    </row>
    <row r="150" spans="4:9" ht="20.25" x14ac:dyDescent="0.3">
      <c r="D150" s="1" t="s">
        <v>231</v>
      </c>
      <c r="E150" s="3" t="s">
        <v>174</v>
      </c>
      <c r="F150">
        <f t="shared" si="7"/>
        <v>1850</v>
      </c>
      <c r="G150" s="1" t="s">
        <v>265</v>
      </c>
      <c r="H150" s="10">
        <v>1950</v>
      </c>
      <c r="I150">
        <f t="shared" si="8"/>
        <v>1950</v>
      </c>
    </row>
    <row r="151" spans="4:9" ht="20.25" x14ac:dyDescent="0.3">
      <c r="D151" s="1" t="s">
        <v>244</v>
      </c>
      <c r="E151" s="3" t="s">
        <v>17</v>
      </c>
      <c r="F151">
        <f t="shared" si="7"/>
        <v>1700</v>
      </c>
      <c r="G151" s="1" t="s">
        <v>309</v>
      </c>
      <c r="H151" s="10">
        <v>2150</v>
      </c>
      <c r="I151">
        <f t="shared" si="8"/>
        <v>2150</v>
      </c>
    </row>
    <row r="152" spans="4:9" ht="20.25" x14ac:dyDescent="0.3">
      <c r="D152" s="1" t="s">
        <v>146</v>
      </c>
      <c r="E152" s="3" t="s">
        <v>390</v>
      </c>
      <c r="F152">
        <f t="shared" si="7"/>
        <v>2825</v>
      </c>
      <c r="G152" s="1" t="s">
        <v>386</v>
      </c>
      <c r="H152" s="10">
        <v>2100</v>
      </c>
      <c r="I152">
        <f t="shared" si="8"/>
        <v>2100</v>
      </c>
    </row>
    <row r="153" spans="4:9" ht="20.25" x14ac:dyDescent="0.3">
      <c r="D153" s="1" t="s">
        <v>395</v>
      </c>
      <c r="E153" s="3" t="s">
        <v>197</v>
      </c>
      <c r="F153">
        <f t="shared" si="7"/>
        <v>1550</v>
      </c>
      <c r="G153" s="1" t="s">
        <v>154</v>
      </c>
      <c r="H153" s="10">
        <v>2700</v>
      </c>
      <c r="I153">
        <f t="shared" si="8"/>
        <v>2700</v>
      </c>
    </row>
    <row r="154" spans="4:9" ht="20.25" x14ac:dyDescent="0.3">
      <c r="D154" s="1" t="s">
        <v>360</v>
      </c>
      <c r="E154" s="3" t="s">
        <v>59</v>
      </c>
      <c r="F154">
        <f t="shared" si="7"/>
        <v>2325</v>
      </c>
      <c r="G154" s="1" t="s">
        <v>311</v>
      </c>
      <c r="H154" s="10">
        <v>4650</v>
      </c>
      <c r="I154">
        <f t="shared" si="8"/>
        <v>4650</v>
      </c>
    </row>
    <row r="155" spans="4:9" ht="20.25" x14ac:dyDescent="0.3">
      <c r="D155" s="1" t="s">
        <v>408</v>
      </c>
      <c r="E155" s="3" t="s">
        <v>227</v>
      </c>
      <c r="F155">
        <f t="shared" si="7"/>
        <v>1400</v>
      </c>
      <c r="G155" s="1" t="s">
        <v>233</v>
      </c>
      <c r="H155" s="10">
        <v>2000</v>
      </c>
      <c r="I155">
        <f t="shared" si="8"/>
        <v>2000</v>
      </c>
    </row>
    <row r="156" spans="4:9" ht="20.25" x14ac:dyDescent="0.3">
      <c r="D156" s="1" t="s">
        <v>409</v>
      </c>
      <c r="E156" s="3" t="s">
        <v>157</v>
      </c>
      <c r="F156">
        <f t="shared" si="7"/>
        <v>1650</v>
      </c>
      <c r="G156" s="1" t="s">
        <v>155</v>
      </c>
      <c r="H156" s="10">
        <v>2400</v>
      </c>
      <c r="I156">
        <f t="shared" si="8"/>
        <v>2400</v>
      </c>
    </row>
    <row r="157" spans="4:9" ht="20.25" x14ac:dyDescent="0.3">
      <c r="D157" s="1" t="s">
        <v>198</v>
      </c>
      <c r="E157" s="3" t="s">
        <v>335</v>
      </c>
      <c r="F157">
        <f t="shared" si="7"/>
        <v>1665</v>
      </c>
      <c r="G157" s="1" t="s">
        <v>49</v>
      </c>
      <c r="H157" s="10">
        <v>2300</v>
      </c>
      <c r="I157">
        <f t="shared" si="8"/>
        <v>2300</v>
      </c>
    </row>
    <row r="158" spans="4:9" ht="20.25" x14ac:dyDescent="0.3">
      <c r="D158" s="1" t="s">
        <v>204</v>
      </c>
      <c r="E158" s="3" t="s">
        <v>337</v>
      </c>
      <c r="F158">
        <f t="shared" si="7"/>
        <v>2895</v>
      </c>
      <c r="G158" s="1" t="s">
        <v>228</v>
      </c>
      <c r="H158" s="10">
        <v>1980</v>
      </c>
      <c r="I158">
        <f t="shared" si="8"/>
        <v>1980</v>
      </c>
    </row>
    <row r="159" spans="4:9" ht="20.25" x14ac:dyDescent="0.3">
      <c r="D159" s="1" t="s">
        <v>354</v>
      </c>
      <c r="E159" s="3" t="s">
        <v>355</v>
      </c>
      <c r="F159">
        <f t="shared" si="7"/>
        <v>1653</v>
      </c>
      <c r="G159" s="1" t="s">
        <v>175</v>
      </c>
      <c r="H159" s="10">
        <v>2000</v>
      </c>
      <c r="I159">
        <f t="shared" si="8"/>
        <v>2000</v>
      </c>
    </row>
    <row r="160" spans="4:9" ht="20.25" x14ac:dyDescent="0.3">
      <c r="D160" s="1" t="s">
        <v>394</v>
      </c>
      <c r="E160" s="3" t="s">
        <v>256</v>
      </c>
      <c r="F160">
        <f t="shared" si="7"/>
        <v>2050</v>
      </c>
      <c r="G160" s="1" t="s">
        <v>231</v>
      </c>
      <c r="H160" s="10">
        <v>2600</v>
      </c>
      <c r="I160">
        <f t="shared" si="8"/>
        <v>2600</v>
      </c>
    </row>
    <row r="161" spans="4:9" ht="20.25" x14ac:dyDescent="0.3">
      <c r="D161" s="1" t="s">
        <v>347</v>
      </c>
      <c r="E161" s="3" t="s">
        <v>221</v>
      </c>
      <c r="F161">
        <f t="shared" si="7"/>
        <v>1450</v>
      </c>
      <c r="G161" s="1" t="s">
        <v>423</v>
      </c>
      <c r="H161" s="10">
        <v>2148</v>
      </c>
      <c r="I161">
        <f t="shared" si="8"/>
        <v>2148</v>
      </c>
    </row>
    <row r="162" spans="4:9" ht="20.25" x14ac:dyDescent="0.3">
      <c r="D162" s="1" t="s">
        <v>261</v>
      </c>
      <c r="E162" s="3" t="s">
        <v>17</v>
      </c>
      <c r="F162">
        <f t="shared" si="7"/>
        <v>1700</v>
      </c>
      <c r="G162" s="1" t="s">
        <v>244</v>
      </c>
      <c r="H162" s="10">
        <v>2000</v>
      </c>
      <c r="I162">
        <f t="shared" si="8"/>
        <v>2000</v>
      </c>
    </row>
    <row r="163" spans="4:9" ht="20.25" x14ac:dyDescent="0.3">
      <c r="D163" s="1" t="s">
        <v>252</v>
      </c>
      <c r="E163" s="3" t="s">
        <v>286</v>
      </c>
      <c r="F163">
        <f t="shared" si="7"/>
        <v>1945</v>
      </c>
      <c r="G163" s="1" t="s">
        <v>146</v>
      </c>
      <c r="H163" s="10">
        <v>4478</v>
      </c>
      <c r="I163">
        <f t="shared" si="8"/>
        <v>4478</v>
      </c>
    </row>
    <row r="164" spans="4:9" ht="20.25" x14ac:dyDescent="0.3">
      <c r="D164" s="1" t="s">
        <v>275</v>
      </c>
      <c r="E164" s="3" t="s">
        <v>372</v>
      </c>
      <c r="F164">
        <f t="shared" si="7"/>
        <v>3606</v>
      </c>
      <c r="G164" s="1" t="s">
        <v>395</v>
      </c>
      <c r="H164" s="10">
        <v>1850</v>
      </c>
      <c r="I164">
        <f t="shared" si="8"/>
        <v>1850</v>
      </c>
    </row>
    <row r="165" spans="4:9" ht="20.25" x14ac:dyDescent="0.3">
      <c r="D165" s="1" t="s">
        <v>96</v>
      </c>
      <c r="E165" s="3" t="s">
        <v>51</v>
      </c>
      <c r="F165">
        <f t="shared" si="7"/>
        <v>1725</v>
      </c>
      <c r="G165" s="1" t="s">
        <v>360</v>
      </c>
      <c r="H165" s="10">
        <v>1800</v>
      </c>
      <c r="I165">
        <f t="shared" si="8"/>
        <v>1800</v>
      </c>
    </row>
    <row r="166" spans="4:9" ht="20.25" x14ac:dyDescent="0.3">
      <c r="D166" s="1" t="s">
        <v>53</v>
      </c>
      <c r="E166" s="3" t="s">
        <v>38</v>
      </c>
      <c r="F166">
        <f t="shared" si="7"/>
        <v>3300</v>
      </c>
      <c r="G166" s="1" t="s">
        <v>198</v>
      </c>
      <c r="H166" s="10">
        <v>2200</v>
      </c>
      <c r="I166">
        <f t="shared" si="8"/>
        <v>2200</v>
      </c>
    </row>
    <row r="167" spans="4:9" ht="20.25" x14ac:dyDescent="0.3">
      <c r="D167" s="1" t="s">
        <v>259</v>
      </c>
      <c r="E167" s="3" t="s">
        <v>27</v>
      </c>
      <c r="F167">
        <f t="shared" si="7"/>
        <v>1750</v>
      </c>
      <c r="G167" s="1" t="s">
        <v>429</v>
      </c>
      <c r="H167" s="10">
        <v>2100</v>
      </c>
      <c r="I167">
        <f t="shared" si="8"/>
        <v>2100</v>
      </c>
    </row>
    <row r="168" spans="4:9" ht="20.25" x14ac:dyDescent="0.3">
      <c r="D168" s="1" t="s">
        <v>358</v>
      </c>
      <c r="E168" s="3" t="s">
        <v>359</v>
      </c>
      <c r="F168">
        <f t="shared" si="7"/>
        <v>1888</v>
      </c>
      <c r="G168" s="1" t="s">
        <v>204</v>
      </c>
      <c r="H168" s="10">
        <v>3850</v>
      </c>
      <c r="I168">
        <f t="shared" si="8"/>
        <v>3850</v>
      </c>
    </row>
    <row r="169" spans="4:9" ht="20.25" x14ac:dyDescent="0.3">
      <c r="D169" s="1" t="s">
        <v>411</v>
      </c>
      <c r="E169" s="3" t="s">
        <v>227</v>
      </c>
      <c r="F169">
        <f t="shared" si="7"/>
        <v>1400</v>
      </c>
      <c r="G169" s="1" t="s">
        <v>426</v>
      </c>
      <c r="H169" s="10">
        <v>1800</v>
      </c>
      <c r="I169">
        <f t="shared" si="8"/>
        <v>1800</v>
      </c>
    </row>
    <row r="170" spans="4:9" ht="20.25" x14ac:dyDescent="0.3">
      <c r="D170" s="1" t="s">
        <v>54</v>
      </c>
      <c r="E170" s="3" t="s">
        <v>332</v>
      </c>
      <c r="F170">
        <f t="shared" si="7"/>
        <v>3800</v>
      </c>
      <c r="G170" s="1" t="s">
        <v>424</v>
      </c>
      <c r="H170" s="10">
        <v>2100</v>
      </c>
      <c r="I170">
        <f t="shared" si="8"/>
        <v>2100</v>
      </c>
    </row>
    <row r="171" spans="4:9" ht="20.25" x14ac:dyDescent="0.3">
      <c r="D171" s="1" t="s">
        <v>237</v>
      </c>
      <c r="E171" s="3" t="s">
        <v>349</v>
      </c>
      <c r="F171">
        <f t="shared" si="7"/>
        <v>1827</v>
      </c>
      <c r="G171" s="1" t="s">
        <v>354</v>
      </c>
      <c r="H171" s="10">
        <v>1950</v>
      </c>
      <c r="I171">
        <f t="shared" si="8"/>
        <v>1950</v>
      </c>
    </row>
    <row r="172" spans="4:9" ht="20.25" x14ac:dyDescent="0.3">
      <c r="D172" s="1" t="s">
        <v>295</v>
      </c>
      <c r="E172" s="3" t="s">
        <v>170</v>
      </c>
      <c r="F172">
        <f t="shared" si="7"/>
        <v>1600</v>
      </c>
      <c r="G172" s="1" t="s">
        <v>347</v>
      </c>
      <c r="H172" s="10">
        <v>2300</v>
      </c>
      <c r="I172">
        <f t="shared" si="8"/>
        <v>2300</v>
      </c>
    </row>
    <row r="173" spans="4:9" ht="20.25" x14ac:dyDescent="0.3">
      <c r="D173" s="1" t="s">
        <v>312</v>
      </c>
      <c r="E173" s="3" t="s">
        <v>157</v>
      </c>
      <c r="F173">
        <f t="shared" si="7"/>
        <v>1650</v>
      </c>
      <c r="G173" s="1" t="s">
        <v>261</v>
      </c>
      <c r="H173" s="10">
        <v>2298</v>
      </c>
      <c r="I173">
        <f t="shared" si="8"/>
        <v>2298</v>
      </c>
    </row>
    <row r="174" spans="4:9" ht="20.25" x14ac:dyDescent="0.3">
      <c r="D174" s="1" t="s">
        <v>55</v>
      </c>
      <c r="E174" s="3" t="s">
        <v>48</v>
      </c>
      <c r="F174">
        <f t="shared" si="7"/>
        <v>2395</v>
      </c>
      <c r="G174" s="1" t="s">
        <v>252</v>
      </c>
      <c r="H174" s="10">
        <v>3200</v>
      </c>
      <c r="I174">
        <f t="shared" si="8"/>
        <v>3200</v>
      </c>
    </row>
    <row r="175" spans="4:9" ht="20.25" x14ac:dyDescent="0.3">
      <c r="D175" s="1" t="s">
        <v>57</v>
      </c>
      <c r="E175" s="3" t="s">
        <v>45</v>
      </c>
      <c r="F175">
        <f t="shared" si="7"/>
        <v>2750</v>
      </c>
      <c r="G175" s="1" t="s">
        <v>275</v>
      </c>
      <c r="H175" s="10">
        <v>4100</v>
      </c>
      <c r="I175">
        <f t="shared" si="8"/>
        <v>4100</v>
      </c>
    </row>
    <row r="176" spans="4:9" ht="20.25" x14ac:dyDescent="0.3">
      <c r="D176" s="1" t="s">
        <v>317</v>
      </c>
      <c r="E176" s="3" t="s">
        <v>207</v>
      </c>
      <c r="F176">
        <f t="shared" si="7"/>
        <v>1500</v>
      </c>
      <c r="G176" s="1" t="s">
        <v>96</v>
      </c>
      <c r="H176" s="10">
        <v>1900</v>
      </c>
      <c r="I176">
        <f t="shared" si="8"/>
        <v>1900</v>
      </c>
    </row>
    <row r="177" spans="4:9" ht="20.25" x14ac:dyDescent="0.3">
      <c r="D177" s="1" t="s">
        <v>384</v>
      </c>
      <c r="E177" s="3" t="s">
        <v>319</v>
      </c>
      <c r="F177">
        <f t="shared" si="7"/>
        <v>1875</v>
      </c>
      <c r="G177" s="1" t="s">
        <v>53</v>
      </c>
      <c r="H177" s="10">
        <v>4850</v>
      </c>
      <c r="I177">
        <f t="shared" si="8"/>
        <v>4850</v>
      </c>
    </row>
    <row r="178" spans="4:9" ht="20.25" x14ac:dyDescent="0.3">
      <c r="D178" s="1" t="s">
        <v>310</v>
      </c>
      <c r="E178" s="3" t="s">
        <v>6</v>
      </c>
      <c r="F178">
        <f t="shared" si="7"/>
        <v>2400</v>
      </c>
      <c r="G178" s="1" t="s">
        <v>259</v>
      </c>
      <c r="H178" s="10">
        <v>1950</v>
      </c>
      <c r="I178">
        <f t="shared" si="8"/>
        <v>1950</v>
      </c>
    </row>
    <row r="179" spans="4:9" ht="20.25" x14ac:dyDescent="0.3">
      <c r="D179" s="1" t="s">
        <v>242</v>
      </c>
      <c r="E179" s="3" t="s">
        <v>170</v>
      </c>
      <c r="F179">
        <f t="shared" si="7"/>
        <v>1600</v>
      </c>
      <c r="G179" s="1" t="s">
        <v>358</v>
      </c>
      <c r="H179" s="10">
        <v>2800</v>
      </c>
      <c r="I179">
        <f t="shared" si="8"/>
        <v>2800</v>
      </c>
    </row>
    <row r="180" spans="4:9" ht="20.25" x14ac:dyDescent="0.3">
      <c r="D180" s="1" t="s">
        <v>58</v>
      </c>
      <c r="E180" s="3" t="s">
        <v>328</v>
      </c>
      <c r="F180">
        <f t="shared" si="7"/>
        <v>1775</v>
      </c>
      <c r="G180" s="1" t="s">
        <v>443</v>
      </c>
      <c r="H180" s="10">
        <v>1800</v>
      </c>
      <c r="I180">
        <f t="shared" si="8"/>
        <v>1800</v>
      </c>
    </row>
    <row r="181" spans="4:9" ht="20.25" x14ac:dyDescent="0.3">
      <c r="D181" s="1" t="s">
        <v>383</v>
      </c>
      <c r="E181" s="3" t="s">
        <v>6</v>
      </c>
      <c r="F181">
        <f t="shared" si="7"/>
        <v>2400</v>
      </c>
      <c r="G181" s="1" t="s">
        <v>54</v>
      </c>
      <c r="H181" s="10">
        <v>5625</v>
      </c>
      <c r="I181">
        <f t="shared" si="8"/>
        <v>5625</v>
      </c>
    </row>
    <row r="182" spans="4:9" ht="20.25" x14ac:dyDescent="0.3">
      <c r="D182" s="1" t="s">
        <v>415</v>
      </c>
      <c r="E182" s="3" t="s">
        <v>207</v>
      </c>
      <c r="F182">
        <f t="shared" si="7"/>
        <v>1500</v>
      </c>
      <c r="G182" s="1" t="s">
        <v>237</v>
      </c>
      <c r="H182" s="10">
        <v>3203</v>
      </c>
      <c r="I182">
        <f t="shared" si="8"/>
        <v>3203</v>
      </c>
    </row>
    <row r="183" spans="4:9" ht="20.25" x14ac:dyDescent="0.3">
      <c r="D183" s="1" t="s">
        <v>171</v>
      </c>
      <c r="E183" s="3" t="s">
        <v>324</v>
      </c>
      <c r="F183">
        <f t="shared" si="7"/>
        <v>2647</v>
      </c>
      <c r="G183" s="1" t="s">
        <v>295</v>
      </c>
      <c r="H183" s="10">
        <v>1775</v>
      </c>
      <c r="I183">
        <f t="shared" si="8"/>
        <v>1775</v>
      </c>
    </row>
    <row r="184" spans="4:9" ht="20.25" x14ac:dyDescent="0.3">
      <c r="D184" s="1" t="s">
        <v>60</v>
      </c>
      <c r="E184" s="3" t="s">
        <v>327</v>
      </c>
      <c r="F184">
        <f t="shared" si="7"/>
        <v>3310</v>
      </c>
      <c r="G184" s="1" t="s">
        <v>312</v>
      </c>
      <c r="H184" s="10">
        <v>1995</v>
      </c>
      <c r="I184">
        <f t="shared" si="8"/>
        <v>1995</v>
      </c>
    </row>
    <row r="185" spans="4:9" ht="20.25" x14ac:dyDescent="0.3">
      <c r="D185" s="1" t="s">
        <v>305</v>
      </c>
      <c r="E185" s="3" t="s">
        <v>17</v>
      </c>
      <c r="F185">
        <f t="shared" si="7"/>
        <v>1700</v>
      </c>
      <c r="G185" s="1" t="s">
        <v>55</v>
      </c>
      <c r="H185" s="10">
        <v>3295</v>
      </c>
      <c r="I185">
        <f t="shared" si="8"/>
        <v>3295</v>
      </c>
    </row>
    <row r="186" spans="4:9" ht="20.25" x14ac:dyDescent="0.3">
      <c r="D186" s="1" t="s">
        <v>382</v>
      </c>
      <c r="E186" s="3" t="s">
        <v>304</v>
      </c>
      <c r="F186">
        <f t="shared" si="7"/>
        <v>1250</v>
      </c>
      <c r="G186" s="1" t="s">
        <v>57</v>
      </c>
      <c r="H186" s="10">
        <v>4350</v>
      </c>
      <c r="I186">
        <f t="shared" si="8"/>
        <v>4350</v>
      </c>
    </row>
    <row r="187" spans="4:9" ht="20.25" x14ac:dyDescent="0.3">
      <c r="D187" s="1" t="s">
        <v>356</v>
      </c>
      <c r="E187" s="3" t="s">
        <v>357</v>
      </c>
      <c r="F187">
        <f t="shared" si="7"/>
        <v>1999</v>
      </c>
      <c r="G187" s="1" t="s">
        <v>317</v>
      </c>
      <c r="H187" s="10">
        <v>1983</v>
      </c>
      <c r="I187">
        <f t="shared" si="8"/>
        <v>1983</v>
      </c>
    </row>
    <row r="188" spans="4:9" ht="20.25" x14ac:dyDescent="0.3">
      <c r="D188" s="1" t="s">
        <v>361</v>
      </c>
      <c r="E188" s="3" t="s">
        <v>17</v>
      </c>
      <c r="F188">
        <f t="shared" si="7"/>
        <v>1700</v>
      </c>
      <c r="G188" s="1" t="s">
        <v>384</v>
      </c>
      <c r="H188" s="10">
        <v>2200</v>
      </c>
      <c r="I188">
        <f t="shared" si="8"/>
        <v>2200</v>
      </c>
    </row>
    <row r="189" spans="4:9" ht="20.25" x14ac:dyDescent="0.3">
      <c r="D189" s="1" t="s">
        <v>61</v>
      </c>
      <c r="E189" s="3" t="s">
        <v>37</v>
      </c>
      <c r="F189">
        <f t="shared" si="7"/>
        <v>2500</v>
      </c>
      <c r="G189" s="1" t="s">
        <v>310</v>
      </c>
      <c r="H189" s="10">
        <v>4500</v>
      </c>
      <c r="I189">
        <f t="shared" si="8"/>
        <v>4500</v>
      </c>
    </row>
    <row r="190" spans="4:9" ht="20.25" x14ac:dyDescent="0.3">
      <c r="D190" s="1" t="s">
        <v>406</v>
      </c>
      <c r="E190" s="3" t="s">
        <v>283</v>
      </c>
      <c r="F190">
        <f t="shared" si="7"/>
        <v>1200</v>
      </c>
      <c r="G190" s="1" t="s">
        <v>242</v>
      </c>
      <c r="H190" s="10">
        <v>1800</v>
      </c>
      <c r="I190">
        <f t="shared" si="8"/>
        <v>1800</v>
      </c>
    </row>
    <row r="191" spans="4:9" ht="20.25" x14ac:dyDescent="0.3">
      <c r="D191" s="1" t="s">
        <v>156</v>
      </c>
      <c r="E191" s="3" t="s">
        <v>368</v>
      </c>
      <c r="F191">
        <f t="shared" si="7"/>
        <v>2196</v>
      </c>
      <c r="G191" s="1" t="s">
        <v>58</v>
      </c>
      <c r="H191" s="10">
        <v>2163</v>
      </c>
      <c r="I191">
        <f t="shared" si="8"/>
        <v>2163</v>
      </c>
    </row>
    <row r="192" spans="4:9" ht="20.25" x14ac:dyDescent="0.3">
      <c r="D192" s="1" t="s">
        <v>240</v>
      </c>
      <c r="E192" s="3" t="s">
        <v>350</v>
      </c>
      <c r="F192">
        <f t="shared" si="7"/>
        <v>1555</v>
      </c>
      <c r="G192" s="1" t="s">
        <v>383</v>
      </c>
      <c r="H192" s="10">
        <v>1800</v>
      </c>
      <c r="I192">
        <f t="shared" si="8"/>
        <v>1800</v>
      </c>
    </row>
    <row r="193" spans="4:9" ht="20.25" x14ac:dyDescent="0.3">
      <c r="D193" s="1" t="s">
        <v>402</v>
      </c>
      <c r="E193" s="3" t="s">
        <v>17</v>
      </c>
      <c r="F193">
        <f t="shared" si="7"/>
        <v>1700</v>
      </c>
      <c r="G193" s="1" t="s">
        <v>415</v>
      </c>
      <c r="H193" s="10">
        <v>1700</v>
      </c>
      <c r="I193">
        <f t="shared" si="8"/>
        <v>1700</v>
      </c>
    </row>
    <row r="194" spans="4:9" ht="20.25" x14ac:dyDescent="0.3">
      <c r="D194" s="1" t="s">
        <v>414</v>
      </c>
      <c r="E194" s="3" t="s">
        <v>227</v>
      </c>
      <c r="F194">
        <f t="shared" si="7"/>
        <v>1400</v>
      </c>
      <c r="G194" s="1" t="s">
        <v>171</v>
      </c>
      <c r="H194" s="10">
        <v>2400</v>
      </c>
      <c r="I194">
        <f t="shared" si="8"/>
        <v>2400</v>
      </c>
    </row>
    <row r="195" spans="4:9" ht="20.25" x14ac:dyDescent="0.3">
      <c r="D195" s="1" t="s">
        <v>196</v>
      </c>
      <c r="E195" s="3" t="s">
        <v>17</v>
      </c>
      <c r="F195">
        <f>E195*1</f>
        <v>1700</v>
      </c>
      <c r="G195" s="1" t="s">
        <v>60</v>
      </c>
      <c r="H195" s="10">
        <v>4995</v>
      </c>
      <c r="I195">
        <f t="shared" ref="I195:I206" si="9">H195*1</f>
        <v>4995</v>
      </c>
    </row>
    <row r="196" spans="4:9" ht="20.25" x14ac:dyDescent="0.3">
      <c r="G196" s="1" t="s">
        <v>305</v>
      </c>
      <c r="H196" s="10">
        <v>1725</v>
      </c>
      <c r="I196">
        <f t="shared" si="9"/>
        <v>1725</v>
      </c>
    </row>
    <row r="197" spans="4:9" ht="20.25" x14ac:dyDescent="0.3">
      <c r="G197" s="1" t="s">
        <v>382</v>
      </c>
      <c r="H197" s="10">
        <v>1800</v>
      </c>
      <c r="I197">
        <f t="shared" si="9"/>
        <v>1800</v>
      </c>
    </row>
    <row r="198" spans="4:9" ht="20.25" x14ac:dyDescent="0.3">
      <c r="G198" s="1" t="s">
        <v>356</v>
      </c>
      <c r="H198" s="10">
        <v>2150</v>
      </c>
      <c r="I198">
        <f t="shared" si="9"/>
        <v>2150</v>
      </c>
    </row>
    <row r="199" spans="4:9" ht="20.25" x14ac:dyDescent="0.3">
      <c r="G199" s="1" t="s">
        <v>361</v>
      </c>
      <c r="H199" s="10">
        <v>2100</v>
      </c>
      <c r="I199">
        <f t="shared" si="9"/>
        <v>2100</v>
      </c>
    </row>
    <row r="200" spans="4:9" ht="20.25" x14ac:dyDescent="0.3">
      <c r="G200" s="1" t="s">
        <v>61</v>
      </c>
      <c r="H200" s="10">
        <v>2584</v>
      </c>
      <c r="I200">
        <f t="shared" si="9"/>
        <v>2584</v>
      </c>
    </row>
    <row r="201" spans="4:9" ht="20.25" x14ac:dyDescent="0.3">
      <c r="G201" s="1" t="s">
        <v>406</v>
      </c>
      <c r="H201" s="10">
        <v>1550</v>
      </c>
      <c r="I201">
        <f t="shared" si="9"/>
        <v>1550</v>
      </c>
    </row>
    <row r="202" spans="4:9" ht="20.25" x14ac:dyDescent="0.3">
      <c r="G202" s="1" t="s">
        <v>156</v>
      </c>
      <c r="H202" s="10">
        <v>2952</v>
      </c>
      <c r="I202">
        <f t="shared" si="9"/>
        <v>2952</v>
      </c>
    </row>
    <row r="203" spans="4:9" ht="20.25" x14ac:dyDescent="0.3">
      <c r="G203" s="1" t="s">
        <v>240</v>
      </c>
      <c r="H203" s="10">
        <v>1925</v>
      </c>
      <c r="I203">
        <f t="shared" si="9"/>
        <v>1925</v>
      </c>
    </row>
    <row r="204" spans="4:9" ht="20.25" x14ac:dyDescent="0.3">
      <c r="G204" s="1" t="s">
        <v>402</v>
      </c>
      <c r="H204" s="10">
        <v>2100</v>
      </c>
      <c r="I204">
        <f t="shared" si="9"/>
        <v>2100</v>
      </c>
    </row>
    <row r="205" spans="4:9" ht="20.25" x14ac:dyDescent="0.3">
      <c r="G205" s="1" t="s">
        <v>196</v>
      </c>
      <c r="H205" s="10">
        <v>2173</v>
      </c>
      <c r="I205">
        <f t="shared" si="9"/>
        <v>2173</v>
      </c>
    </row>
    <row r="206" spans="4:9" ht="20.25" x14ac:dyDescent="0.3">
      <c r="G206" s="1" t="s">
        <v>430</v>
      </c>
      <c r="H206" s="10">
        <v>1950</v>
      </c>
      <c r="I206">
        <f t="shared" si="9"/>
        <v>1950</v>
      </c>
    </row>
  </sheetData>
  <sortState xmlns:xlrd2="http://schemas.microsoft.com/office/spreadsheetml/2017/richdata2" ref="G2:H209">
    <sortCondition ref="G1:G209"/>
  </sortState>
  <hyperlinks>
    <hyperlink ref="A127" r:id="rId1" display="https://www.zumper.com/apartments-for-rent/new-york-ny/upper-west-side" xr:uid="{3DB88EC3-94B5-9146-873C-96792EB82096}"/>
    <hyperlink ref="A10" r:id="rId2" display="https://www.zumper.com/apartments-for-rent/new-york-ny/bedford-stuyvesant" xr:uid="{59E61FDD-A8DF-E341-8934-46D03A45EA85}"/>
    <hyperlink ref="A20" r:id="rId3" display="https://www.zumper.com/apartments-for-rent/new-york-ny/bushwick" xr:uid="{DB8F64A8-6263-C645-96D1-9EDAE430987F}"/>
    <hyperlink ref="A126" r:id="rId4" display="https://www.zumper.com/apartments-for-rent/new-york-ny/upper-east-side" xr:uid="{A24E2B17-7019-D94C-8FA3-9C9A8DCDEF2E}"/>
    <hyperlink ref="A135" r:id="rId5" display="https://www.zumper.com/apartments-for-rent/new-york-ny/williamsburg" xr:uid="{AF27C3EF-534E-EC40-8E47-0E8FF5216F5B}"/>
    <hyperlink ref="A3" r:id="rId6" display="https://www.zumper.com/apartments-for-rent/new-york-ny/astoria" xr:uid="{3C4C74A8-17F7-3A43-BC75-21064516EC4C}"/>
    <hyperlink ref="A66" r:id="rId7" display="https://www.zumper.com/apartments-for-rent/new-york-ny/hell's-kitchen" xr:uid="{2BD18F33-CAE4-814B-8F55-A24B1D21C5DB}"/>
    <hyperlink ref="A35" r:id="rId8" display="https://www.zumper.com/apartments-for-rent/new-york-ny/crown-heights" xr:uid="{024FE913-DA02-C248-A32A-EDC1BC7C9ADE}"/>
    <hyperlink ref="A86" r:id="rId9" display="https://www.zumper.com/apartments-for-rent/new-york-ny/midtown-east" xr:uid="{74313229-780A-CB46-BA17-4315560F9EE8}"/>
    <hyperlink ref="A25" r:id="rId10" display="https://www.zumper.com/apartments-for-rent/new-york-ny/chelsea" xr:uid="{A375C103-DDDA-4248-BAF7-3FDDE5C62EB1}"/>
    <hyperlink ref="A47" r:id="rId11" display="https://www.zumper.com/apartments-for-rent/new-york-ny/flatbush" xr:uid="{CF879739-1FFB-FA4C-A175-D22DED23E190}"/>
    <hyperlink ref="A46" r:id="rId12" display="https://www.zumper.com/apartments-for-rent/new-york-ny/financial-district" xr:uid="{1C9ACBAB-4ED3-804E-A3B8-083BBE989051}"/>
    <hyperlink ref="A82" r:id="rId13" display="https://www.zumper.com/apartments-for-rent/new-york-ny/long-island-city" xr:uid="{B4A84FE3-2B21-F942-831D-A0D7DB0BDA00}"/>
    <hyperlink ref="A50" r:id="rId14" display="https://www.zumper.com/apartments-for-rent/new-york-ny/flushing" xr:uid="{29418BF9-B139-C640-AB34-88E202BFCF0F}"/>
    <hyperlink ref="A132" r:id="rId15" display="https://www.zumper.com/apartments-for-rent/new-york-ny/west-harlem" xr:uid="{A10F3F33-1067-5246-9AA2-569B9E446AD3}"/>
    <hyperlink ref="A23" r:id="rId16" display="https://www.zumper.com/apartments-for-rent/new-york-ny/central-harlem" xr:uid="{7C02297A-7D9D-0343-BE0D-BD3D3B5C40E9}"/>
    <hyperlink ref="A43" r:id="rId17" display="https://www.zumper.com/apartments-for-rent/new-york-ny/east-village" xr:uid="{81773B82-D8B1-0F4E-B609-1C467A5B2D4D}"/>
    <hyperlink ref="A93" r:id="rId18" display="https://www.zumper.com/apartments-for-rent/new-york-ny/murray-hill" xr:uid="{23CA254E-7E05-8245-B192-CFB1BF8581EE}"/>
    <hyperlink ref="A110" r:id="rId19" display="https://www.zumper.com/apartments-for-rent/new-york-ny/ridgewood" xr:uid="{FA205187-9F59-B449-804F-060B0ADBF1E6}"/>
    <hyperlink ref="A41" r:id="rId20" display="https://www.zumper.com/apartments-for-rent/new-york-ny/east-harlem" xr:uid="{63FF1AC1-93ED-4048-AE2B-41ACBD6B341B}"/>
    <hyperlink ref="A100" r:id="rId21" display="https://www.zumper.com/apartments-for-rent/new-york-ny/park-slope" xr:uid="{761454E6-0316-DE4C-9D81-F964ECC1AEBD}"/>
    <hyperlink ref="A133" r:id="rId22" display="https://www.zumper.com/apartments-for-rent/new-york-ny/west-village" xr:uid="{009239C9-0849-5748-84D8-ADC79646C8D0}"/>
    <hyperlink ref="A131" r:id="rId23" display="https://www.zumper.com/apartments-for-rent/new-york-ny/washington-heights" xr:uid="{770911E8-741E-7041-97D6-78EDBB072772}"/>
    <hyperlink ref="A37" r:id="rId24" display="https://www.zumper.com/apartments-for-rent/new-york-ny/downtown-brooklyn" xr:uid="{837C0517-5668-5842-AB97-D985040C0034}"/>
    <hyperlink ref="A108" r:id="rId25" display="https://www.zumper.com/apartments-for-rent/new-york-ny/rego-park" xr:uid="{30C82E4F-9EC0-D14B-9743-89A190CC01A6}"/>
    <hyperlink ref="A78" r:id="rId26" display="https://www.zumper.com/apartments-for-rent/new-york-ny/kips-bay" xr:uid="{C9EF5B22-A83A-6248-8334-E662A8E6C6F1}"/>
    <hyperlink ref="A120" r:id="rId27" display="https://www.zumper.com/apartments-for-rent/new-york-ny/theater-district" xr:uid="{362B3337-66C7-C443-8BB1-16883BBCF3D9}"/>
    <hyperlink ref="A63" r:id="rId28" display="https://www.zumper.com/apartments-for-rent/new-york-ny/greenpoint" xr:uid="{1AB78173-E5FD-4D4E-BB52-803920E73CA7}"/>
    <hyperlink ref="A96" r:id="rId29" display="https://www.zumper.com/apartments-for-rent/new-york-ny/nomad" xr:uid="{41181E32-ACB3-9745-8BE7-4EA49444A52A}"/>
    <hyperlink ref="A7" r:id="rId30" display="https://www.zumper.com/apartments-for-rent/new-york-ny/bay-ridge" xr:uid="{AF79B473-A3C0-F64C-80AD-7B5E255091B7}"/>
    <hyperlink ref="A42" r:id="rId31" display="https://www.zumper.com/apartments-for-rent/new-york-ny/east-new-york" xr:uid="{E972AD94-0765-2043-B8C2-1A5A6E2509EF}"/>
    <hyperlink ref="A44" r:id="rId32" display="https://www.zumper.com/apartments-for-rent/new-york-ny/elmhurst" xr:uid="{4B4B7BA0-254D-A74F-A618-5D5326AE94C0}"/>
    <hyperlink ref="A14" r:id="rId33" display="https://www.zumper.com/apartments-for-rent/new-york-ny/bowery" xr:uid="{B571AE9D-4F22-9345-9956-9004DB493D65}"/>
    <hyperlink ref="A29" r:id="rId34" display="https://www.zumper.com/apartments-for-rent/new-york-ny/clinton-hill" xr:uid="{429E2DF6-0366-8A4F-ADDC-DD7E6E4F04EB}"/>
    <hyperlink ref="A122" r:id="rId35" display="https://www.zumper.com/apartments-for-rent/new-york-ny/tribeca" xr:uid="{28736904-7A56-8D43-BDB6-70AAC844F638}"/>
    <hyperlink ref="A54" r:id="rId36" display="https://www.zumper.com/apartments-for-rent/new-york-ny/forest-hills" xr:uid="{2E75F703-27B4-444A-B160-FE0093983888}"/>
    <hyperlink ref="A40" r:id="rId37" display="https://www.zumper.com/apartments-for-rent/new-york-ny/east-flatbush" xr:uid="{7BAAA7F5-678D-934A-8FAE-6FA0959CE107}"/>
    <hyperlink ref="A61" r:id="rId38" display="https://www.zumper.com/apartments-for-rent/new-york-ny/gramercy-park" xr:uid="{2B828F9B-70DE-F448-B92F-04DFEEAB1AED}"/>
    <hyperlink ref="A83" r:id="rId39" display="https://www.zumper.com/apartments-for-rent/new-york-ny/lower-east-side" xr:uid="{794CF752-769E-2147-BBA2-EE14C3FA5E61}"/>
    <hyperlink ref="A98" r:id="rId40" display="https://www.zumper.com/apartments-for-rent/new-york-ny/ocean-hill" xr:uid="{2D472147-AE9A-E346-9142-F0F1F394FC96}"/>
    <hyperlink ref="A70" r:id="rId41" display="https://www.zumper.com/apartments-for-rent/new-york-ny/jackson-heights" xr:uid="{5F19F17B-A8ED-E94C-B407-D1C80A37F585}"/>
    <hyperlink ref="A104" r:id="rId42" display="https://www.zumper.com/apartments-for-rent/new-york-ny/prospect-heights" xr:uid="{CF188F84-1D11-2C4F-A465-68E7F51F4631}"/>
    <hyperlink ref="A138" r:id="rId43" display="https://www.zumper.com/apartments-for-rent/new-york-ny/woodside" xr:uid="{7230B300-7D52-AD4E-9C98-DD966FD4938C}"/>
    <hyperlink ref="A64" r:id="rId44" display="https://www.zumper.com/apartments-for-rent/new-york-ny/greenwich-village" xr:uid="{FB125425-724A-644B-B372-964DDCCF96F3}"/>
    <hyperlink ref="A114" r:id="rId45" display="https://www.zumper.com/apartments-for-rent/new-york-ny/sheepshead-bay" xr:uid="{52EF0996-D807-7D43-A5B1-1C72DD4029E9}"/>
    <hyperlink ref="A8" r:id="rId46" display="https://www.zumper.com/apartments-for-rent/new-york-ny/bayside" xr:uid="{15700C39-85BC-104C-9B07-01B166D4F876}"/>
    <hyperlink ref="A48" r:id="rId47" display="https://www.zumper.com/apartments-for-rent/new-york-ny/flatiron-district" xr:uid="{E303232E-9AFD-9440-8113-E182E7586F96}"/>
    <hyperlink ref="A119" r:id="rId48" display="https://www.zumper.com/apartments-for-rent/new-york-ny/sunset-park" xr:uid="{3F37956E-645C-AC46-BD1F-CB9C03C4053C}"/>
    <hyperlink ref="A22" r:id="rId49" display="https://www.zumper.com/apartments-for-rent/new-york-ny/carroll-gardens" xr:uid="{60A2296E-3AF7-5C4F-B51F-0B69DD2FDCA6}"/>
    <hyperlink ref="A115" r:id="rId50" display="https://www.zumper.com/apartments-for-rent/new-york-ny/soho" xr:uid="{80D44830-3241-674F-8814-AFB340C6AD35}"/>
    <hyperlink ref="A85" r:id="rId51" display="https://www.zumper.com/apartments-for-rent/new-york-ny/maspeth" xr:uid="{9B363E4F-1C43-834E-A09F-555257D66985}"/>
    <hyperlink ref="A6" r:id="rId52" display="https://www.zumper.com/apartments-for-rent/new-york-ny/battery-park-city" xr:uid="{C8ACCEAF-B42E-764C-8CBD-7C9BBEC96D1B}"/>
    <hyperlink ref="A34" r:id="rId53" display="https://www.zumper.com/apartments-for-rent/new-york-ny/corona" xr:uid="{7ABD1B80-5A23-FE4F-B60D-016E5B3EDC01}"/>
    <hyperlink ref="A45" r:id="rId54" display="https://www.zumper.com/apartments-for-rent/new-york-ny/far-rockaway" xr:uid="{1F3F252C-B863-664F-8CF3-DF3F55B62F98}"/>
    <hyperlink ref="A65" r:id="rId55" display="https://www.zumper.com/apartments-for-rent/new-york-ny/greenwood-heights" xr:uid="{217AC184-9976-CE46-8BEF-67D73FFB68B2}"/>
    <hyperlink ref="A12" r:id="rId56" display="https://www.zumper.com/apartments-for-rent/new-york-ny/boerum-hill" xr:uid="{26F58E8E-E35D-914E-9862-D4D9B7B4D64A}"/>
    <hyperlink ref="A71" r:id="rId57" display="https://www.zumper.com/apartments-for-rent/new-york-ny/jamaica" xr:uid="{9CF09DA0-9928-864A-BB95-A40D72313330}"/>
    <hyperlink ref="A62" r:id="rId58" display="https://www.zumper.com/apartments-for-rent/new-york-ny/gravesend" xr:uid="{B55A8276-85B2-E54B-B3F1-8B36F3551324}"/>
    <hyperlink ref="A15" r:id="rId59" display="https://www.zumper.com/apartments-for-rent/new-york-ny/briarwood" xr:uid="{BEBE0E2C-9BBA-5447-9CA9-B4924BE28221}"/>
    <hyperlink ref="A21" r:id="rId60" display="https://www.zumper.com/apartments-for-rent/new-york-ny/canarsie" xr:uid="{8B56F68F-FE09-6842-A0B1-16C08081D110}"/>
    <hyperlink ref="A58" r:id="rId61" display="https://www.zumper.com/apartments-for-rent/new-york-ny/garment-district" xr:uid="{2EBCBE54-4339-A044-A55D-667FD1FFB2B9}"/>
    <hyperlink ref="A95" r:id="rId62" display="https://www.zumper.com/apartments-for-rent/new-york-ny/nolita" xr:uid="{84860FCB-A50F-1740-8908-CF8FD943484B}"/>
    <hyperlink ref="A75" r:id="rId63" display="https://www.zumper.com/apartments-for-rent/new-york-ny/kew-gardens" xr:uid="{7A9349DB-A33C-7644-91BA-99294BF9B630}"/>
    <hyperlink ref="A56" r:id="rId64" display="https://www.zumper.com/apartments-for-rent/new-york-ny/fort-greene" xr:uid="{1152889C-208D-9E4B-ABE3-CFC15E77E4CB}"/>
    <hyperlink ref="A26" r:id="rId65" display="https://www.zumper.com/apartments-for-rent/new-york-ny/chinatown" xr:uid="{7FAD3981-B4E7-F744-B492-2E5D87E37388}"/>
    <hyperlink ref="A11" r:id="rId66" display="https://www.zumper.com/apartments-for-rent/new-york-ny/bensonhurst" xr:uid="{60153704-0EBB-7049-A2F0-52FE59CCEBEF}"/>
    <hyperlink ref="A76" r:id="rId67" display="https://www.zumper.com/apartments-for-rent/new-york-ny/kew-gardens-hills" xr:uid="{644430CE-FE4B-654E-A0B9-6B608399A429}"/>
    <hyperlink ref="A59" r:id="rId68" display="https://www.zumper.com/apartments-for-rent/new-york-ny/glendale" xr:uid="{FFB69B65-3A28-4F47-92ED-08BA766DDAE3}"/>
    <hyperlink ref="A109" r:id="rId69" display="https://www.zumper.com/apartments-for-rent/new-york-ny/richmond-hill" xr:uid="{57BB544F-7FD7-774A-8780-FC5715DF0742}"/>
    <hyperlink ref="A87" r:id="rId70" display="https://www.zumper.com/apartments-for-rent/new-york-ny/midwood" xr:uid="{306B1445-78EA-3547-A5F8-206D5E3BC083}"/>
    <hyperlink ref="A69" r:id="rId71" display="https://www.zumper.com/apartments-for-rent/new-york-ny/inwood" xr:uid="{39E95BA9-DFBD-7049-B216-C8BED43ADFC6}"/>
    <hyperlink ref="A111" r:id="rId72" display="https://www.zumper.com/apartments-for-rent/new-york-ny/riverdale" xr:uid="{921BBFB5-CE58-7B42-BFEA-F1711774CF93}"/>
    <hyperlink ref="A106" r:id="rId73" display="https://www.zumper.com/apartments-for-rent/new-york-ny/queens-village" xr:uid="{71C1F127-9377-7C41-9086-6F675374465E}"/>
    <hyperlink ref="A90" r:id="rId74" display="https://www.zumper.com/apartments-for-rent/new-york-ny/mott-haven" xr:uid="{8795C3D1-AFB3-1A47-8D1E-B8992A5C03D7}"/>
    <hyperlink ref="A39" r:id="rId75" display="https://www.zumper.com/apartments-for-rent/new-york-ny/dyker-heights" xr:uid="{F7FB64CA-DE4C-B644-9C88-395E0EEC7CC7}"/>
    <hyperlink ref="A123" r:id="rId76" display="https://www.zumper.com/apartments-for-rent/new-york-ny/two-bridges" xr:uid="{D790E588-469C-2B41-A9B0-AACFBC7420A1}"/>
    <hyperlink ref="A79" r:id="rId77" display="https://www.zumper.com/apartments-for-rent/new-york-ny/koreatown" xr:uid="{5A57DC49-BB84-AA47-95BF-D1DE3C5DBBE8}"/>
    <hyperlink ref="A137" r:id="rId78" display="https://www.zumper.com/apartments-for-rent/new-york-ny/woodhaven" xr:uid="{6A0E6569-BC0C-204A-9AD2-ABCB5B78ADA3}"/>
    <hyperlink ref="A130" r:id="rId79" display="https://www.zumper.com/apartments-for-rent/new-york-ny/wakefield" xr:uid="{4590840E-4B13-284F-9FE8-D21FE57444B0}"/>
    <hyperlink ref="A112" r:id="rId80" display="https://www.zumper.com/apartments-for-rent/new-york-ny/rockaway-beach" xr:uid="{96387339-F3D8-CA43-9531-7F4EB032BFF8}"/>
    <hyperlink ref="A19" r:id="rId81" display="https://www.zumper.com/apartments-for-rent/new-york-ny/brownsville" xr:uid="{E5BA90CC-F96D-4741-80CF-9F1A4218B7A2}"/>
    <hyperlink ref="A4" r:id="rId82" display="https://www.zumper.com/apartments-for-rent/new-york-ny/auburndale" xr:uid="{C4B253D5-1B26-B843-A096-844F44DEAE0C}"/>
    <hyperlink ref="A74" r:id="rId83" display="https://www.zumper.com/apartments-for-rent/new-york-ny/kensington" xr:uid="{841F867F-9BF2-7248-A78A-BE874C2B6A4B}"/>
    <hyperlink ref="A16" r:id="rId84" display="https://www.zumper.com/apartments-for-rent/new-york-ny/brighton-beach" xr:uid="{7B53B342-7530-4941-9C46-9DFC190F8382}"/>
    <hyperlink ref="A5" r:id="rId85" display="https://www.zumper.com/apartments-for-rent/new-york-ny/bath-beach" xr:uid="{7AB28548-C2FB-AA46-8911-1688C56E4F51}"/>
    <hyperlink ref="A17" r:id="rId86" display="https://www.zumper.com/apartments-for-rent/new-york-ny/brooklyn-heights" xr:uid="{5A0E9E53-1D48-1D4D-9EC5-9355017E4C33}"/>
    <hyperlink ref="A60" r:id="rId87" display="https://www.zumper.com/apartments-for-rent/new-york-ny/gowanus" xr:uid="{EAE84EE8-D2CE-E547-BD9A-2E369CF9C45F}"/>
    <hyperlink ref="A117" r:id="rId88" display="https://www.zumper.com/apartments-for-rent/new-york-ny/stapleton" xr:uid="{F83DBF0C-4A57-4247-9863-5DE806BFA53D}"/>
    <hyperlink ref="A49" r:id="rId89" display="https://www.zumper.com/apartments-for-rent/new-york-ny/flatlands" xr:uid="{F450CA43-5389-0249-BF06-51FBD5EFB5FD}"/>
    <hyperlink ref="A99" r:id="rId90" display="https://www.zumper.com/apartments-for-rent/new-york-ny/ozone-park" xr:uid="{9F0AB97E-5FF0-474B-9CED-C8AEC88842C1}"/>
    <hyperlink ref="A13" r:id="rId91" display="https://www.zumper.com/apartments-for-rent/new-york-ny/borough-park" xr:uid="{BA865FEA-34D4-C942-9498-34D7B3ECC784}"/>
    <hyperlink ref="A107" r:id="rId92" display="https://www.zumper.com/apartments-for-rent/new-york-ny/red-hook" xr:uid="{039456A5-86A4-8042-A942-D1C3850D5F63}"/>
    <hyperlink ref="A32" r:id="rId93" display="https://www.zumper.com/apartments-for-rent/new-york-ny/concourse-village" xr:uid="{C915F24C-F3C1-AD4D-ABD9-6E36C61E5385}"/>
    <hyperlink ref="A121" r:id="rId94" display="https://www.zumper.com/apartments-for-rent/new-york-ny/throgs-neck" xr:uid="{CA262E7C-D1DF-414A-8A08-6566B0E3C411}"/>
    <hyperlink ref="A116" r:id="rId95" display="https://www.zumper.com/apartments-for-rent/new-york-ny/st-george" xr:uid="{928F04CE-093E-0D47-8E85-C65D677B2FFD}"/>
    <hyperlink ref="A80" r:id="rId96" display="https://www.zumper.com/apartments-for-rent/new-york-ny/laurelton" xr:uid="{9A980419-21C8-5748-ACA5-EAECCAF9E6CE}"/>
    <hyperlink ref="A94" r:id="rId97" display="https://www.zumper.com/apartments-for-rent/new-york-ny/noho" xr:uid="{7204AC83-3656-604B-B93C-F8BA7E162839}"/>
    <hyperlink ref="A30" r:id="rId98" display="https://www.zumper.com/apartments-for-rent/new-york-ny/cobble-hill" xr:uid="{5E0F9B51-47EF-084B-BB04-26BCD58CDBB8}"/>
    <hyperlink ref="A102" r:id="rId99" display="https://www.zumper.com/apartments-for-rent/new-york-ny/pelham-bay" xr:uid="{C066632C-ECE4-E745-A509-E8FB033786BF}"/>
    <hyperlink ref="A136" r:id="rId100" display="https://www.zumper.com/apartments-for-rent/new-york-ny/windsor-terrace" xr:uid="{3DA23D79-2D14-2F47-B496-89B103CAEA0F}"/>
    <hyperlink ref="A38" r:id="rId101" display="https://www.zumper.com/apartments-for-rent/new-york-ny/dumbo" xr:uid="{CE88C54B-C3CE-3842-B995-0858E7C052E7}"/>
    <hyperlink ref="A31" r:id="rId102" display="https://www.zumper.com/apartments-for-rent/new-york-ny/concourse" xr:uid="{65C1856A-7FAC-C143-8FDC-A5672C97B6DA}"/>
    <hyperlink ref="A67" r:id="rId103" display="https://www.zumper.com/apartments-for-rent/new-york-ny/highbridge" xr:uid="{4C1D1D28-92E5-F44F-B5B3-5982154BC722}"/>
    <hyperlink ref="A81" r:id="rId104" display="https://www.zumper.com/apartments-for-rent/new-york-ny/little-italy" xr:uid="{AC9C8AE8-23AF-2643-B379-D21F39F013AC}"/>
    <hyperlink ref="A27" r:id="rId105" display="https://www.zumper.com/apartments-for-rent/new-york-ny/civic-center" xr:uid="{CA6569FD-70F2-6744-AE07-D5C8FB0F04E4}"/>
    <hyperlink ref="A118" r:id="rId106" display="https://www.zumper.com/apartments-for-rent/new-york-ny/stuyvesant-town-peter-cooper-village" xr:uid="{4A5278B8-3A64-454A-AF76-2BA615FFB965}"/>
    <hyperlink ref="A24" r:id="rId107" display="https://www.zumper.com/apartments-for-rent/new-york-ny/central-park" xr:uid="{44C165C7-BD8F-F14A-8A66-9EF779823909}"/>
    <hyperlink ref="A68" r:id="rId108" display="https://www.zumper.com/apartments-for-rent/new-york-ny/howard-beach" xr:uid="{AF546739-D174-434D-B798-A17C7A7E1B52}"/>
    <hyperlink ref="A72" r:id="rId109" display="https://www.zumper.com/apartments-for-rent/new-york-ny/jamaica-estates" xr:uid="{7476D3E2-7FFD-F14D-B453-FAC584B22694}"/>
    <hyperlink ref="A101" r:id="rId110" display="https://www.zumper.com/apartments-for-rent/new-york-ny/parkchester" xr:uid="{A32C3997-6B24-B44C-B796-C952A7EEFBB5}"/>
    <hyperlink ref="A97" r:id="rId111" display="https://www.zumper.com/apartments-for-rent/new-york-ny/norwood" xr:uid="{F7B7D911-E2DE-E34E-987F-CB79685F3228}"/>
    <hyperlink ref="A2" r:id="rId112" display="https://www.zumper.com/apartments-for-rent/new-york-ny/allerton" xr:uid="{81095ABB-2765-7A4D-B2FB-9D330476B78E}"/>
    <hyperlink ref="A36" r:id="rId113" display="https://www.zumper.com/apartments-for-rent/new-york-ny/douglaston" xr:uid="{85E76BAB-9E65-6C47-B8A4-C0EFFA693A0B}"/>
    <hyperlink ref="A77" r:id="rId114" display="https://www.zumper.com/apartments-for-rent/new-york-ny/kingsbridge" xr:uid="{3E06C83A-D663-2544-A162-8B66040DBC30}"/>
    <hyperlink ref="A28" r:id="rId115" display="https://www.zumper.com/apartments-for-rent/new-york-ny/clason-point" xr:uid="{5E2CE3F2-561A-154A-80B2-706117CCED92}"/>
    <hyperlink ref="A89" r:id="rId116" display="https://www.zumper.com/apartments-for-rent/new-york-ny/morris-park" xr:uid="{4F08D498-7087-5949-9106-12FE6969AB9C}"/>
    <hyperlink ref="A92" r:id="rId117" display="https://www.zumper.com/apartments-for-rent/new-york-ny/mount-hope" xr:uid="{69D88344-8BDF-4C47-B742-664F7836E6E9}"/>
    <hyperlink ref="A52" r:id="rId118" display="https://www.zumper.com/apartments-for-rent/new-york-ny/fordham-heights" xr:uid="{5898D794-D99B-BE46-98AA-4F14D0BA6AB0}"/>
    <hyperlink ref="A55" r:id="rId119" display="https://www.zumper.com/apartments-for-rent/new-york-ny/forest-park" xr:uid="{91CC7B71-C3DD-2944-8E0B-CCEE4E2FB1C1}"/>
    <hyperlink ref="A73" r:id="rId120" display="https://www.zumper.com/apartments-for-rent/new-york-ny/jamaica-hills" xr:uid="{29D3C0BE-F88C-EC4C-AAD9-37B3581152EE}"/>
    <hyperlink ref="A124" r:id="rId121" display="https://www.zumper.com/apartments-for-rent/new-york-ny/unionport" xr:uid="{C9EF8015-AC9A-C649-8B11-28B3D2932978}"/>
    <hyperlink ref="A9" r:id="rId122" display="https://www.zumper.com/apartments-for-rent/new-york-ny/bedford-park" xr:uid="{F0E063EA-513E-4E4B-8895-0EAA71930AF2}"/>
    <hyperlink ref="A88" r:id="rId123" display="https://www.zumper.com/apartments-for-rent/new-york-ny/morris-heights" xr:uid="{DA1B5661-9D5A-3640-BF34-3092A71D6457}"/>
    <hyperlink ref="A53" r:id="rId124" display="https://www.zumper.com/apartments-for-rent/new-york-ny/fordham-manor" xr:uid="{3A64ED68-72C4-FC47-9E7B-8F6D70D239C6}"/>
    <hyperlink ref="A113" r:id="rId125" display="https://www.zumper.com/apartments-for-rent/new-york-ny/roosevelt-island" xr:uid="{5E72F9A3-9EAE-264B-B359-F1BB939BA60F}"/>
    <hyperlink ref="A33" r:id="rId126" display="https://www.zumper.com/apartments-for-rent/new-york-ny/coney-island" xr:uid="{24AEC271-47E1-C347-B2D7-369411451603}"/>
    <hyperlink ref="A91" r:id="rId127" display="https://www.zumper.com/apartments-for-rent/new-york-ny/mount-eden" xr:uid="{60EBA418-1FA4-EB48-9659-B2A4C09EDEF6}"/>
    <hyperlink ref="A134" r:id="rId128" display="https://www.zumper.com/apartments-for-rent/new-york-ny/westchester-village" xr:uid="{4F69FD9C-8283-3C42-A69C-AD7BF3F9EE12}"/>
    <hyperlink ref="A84" r:id="rId129" display="https://www.zumper.com/apartments-for-rent/new-york-ny/manhattan-beach" xr:uid="{77C44126-F69E-3A44-A833-0129D400D053}"/>
    <hyperlink ref="A103" r:id="rId130" display="https://www.zumper.com/apartments-for-rent/new-york-ny/pelham-parkway" xr:uid="{7AE75749-68A5-2546-8869-8BC58AE87145}"/>
    <hyperlink ref="A129" r:id="rId131" display="https://www.zumper.com/apartments-for-rent/new-york-ny/vinegar-hill" xr:uid="{36936DC9-1840-7744-BF28-B43B8E45810B}"/>
    <hyperlink ref="A105" r:id="rId132" display="https://www.zumper.com/apartments-for-rent/new-york-ny/prospect-park" xr:uid="{858BF92F-E047-744C-8AC6-DE51A0AAF572}"/>
    <hyperlink ref="A125" r:id="rId133" display="https://www.zumper.com/apartments-for-rent/new-york-ny/university-heights" xr:uid="{1614C7B1-2495-3F49-81CC-D580AD028706}"/>
    <hyperlink ref="A57" r:id="rId134" display="https://www.zumper.com/apartments-for-rent/new-york-ny/foxhurst" xr:uid="{5921E0D4-4EF0-C848-853D-B1267A252026}"/>
    <hyperlink ref="A51" r:id="rId135" display="https://www.zumper.com/apartments-for-rent/new-york-ny/flushing-meadows-corona-park" xr:uid="{0713567D-A349-7F4E-B139-D374729F1DA1}"/>
    <hyperlink ref="A128" r:id="rId136" display="https://www.zumper.com/apartments-for-rent/new-york-ny/van-cortlandt-park" xr:uid="{EFDC28C1-4B5D-834F-8CE3-BDDAD6E98AE3}"/>
    <hyperlink ref="A18" r:id="rId137" display="https://www.zumper.com/apartments-for-rent/new-york-ny/brooklyn-navy-yard" xr:uid="{4325DED8-9AAD-ED4B-9E6F-086E9BE621D9}"/>
    <hyperlink ref="D175" r:id="rId138" display="https://www.zumper.com/apartments-for-rent/new-york-ny/upper-west-side" xr:uid="{A24B3B1D-D76A-744C-8167-984E5B0C29A5}"/>
    <hyperlink ref="D11" r:id="rId139" display="https://www.zumper.com/apartments-for-rent/new-york-ny/bedford-stuyvesant" xr:uid="{E14322D6-6341-F446-913B-D24C2A0B3BED}"/>
    <hyperlink ref="D27" r:id="rId140" display="https://www.zumper.com/apartments-for-rent/new-york-ny/bushwick" xr:uid="{DE0D66C8-9255-344A-89D2-1890DA5DF805}"/>
    <hyperlink ref="D174" r:id="rId141" display="https://www.zumper.com/apartments-for-rent/new-york-ny/upper-east-side" xr:uid="{83094006-A691-E64D-AAEC-004F3C04E19C}"/>
    <hyperlink ref="D189" r:id="rId142" display="https://www.zumper.com/apartments-for-rent/new-york-ny/williamsburg" xr:uid="{6D753DDA-0414-974E-A9E5-37854A5BC128}"/>
    <hyperlink ref="D4" r:id="rId143" display="https://www.zumper.com/apartments-for-rent/new-york-ny/astoria" xr:uid="{6731269D-E030-C443-B005-907CD4229F6C}"/>
    <hyperlink ref="D87" r:id="rId144" display="https://www.zumper.com/apartments-for-rent/new-york-ny/hell's-kitchen" xr:uid="{5BC5B08F-E187-1248-99A1-27CFA97FA9E7}"/>
    <hyperlink ref="D47" r:id="rId145" display="https://www.zumper.com/apartments-for-rent/new-york-ny/crown-heights" xr:uid="{36E0E725-C143-3D47-8CE2-6C0AAD5583C9}"/>
    <hyperlink ref="D119" r:id="rId146" display="https://www.zumper.com/apartments-for-rent/new-york-ny/midtown-east" xr:uid="{09897E67-7181-6D4F-8ABC-3D8EB1CF2576}"/>
    <hyperlink ref="D32" r:id="rId147" display="https://www.zumper.com/apartments-for-rent/new-york-ny/chelsea" xr:uid="{49C0F8B1-68B1-DD4E-BD8A-624B09A6B82F}"/>
    <hyperlink ref="D63" r:id="rId148" display="https://www.zumper.com/apartments-for-rent/new-york-ny/flatbush" xr:uid="{DBA9811E-5FED-0342-A3AB-009443A20F73}"/>
    <hyperlink ref="D62" r:id="rId149" display="https://www.zumper.com/apartments-for-rent/new-york-ny/financial-district" xr:uid="{0205F908-EA5D-9242-A798-3850EE939D0B}"/>
    <hyperlink ref="D109" r:id="rId150" display="https://www.zumper.com/apartments-for-rent/new-york-ny/long-island-city" xr:uid="{CF45AC61-00C0-DA49-B7C9-F049D747B663}"/>
    <hyperlink ref="D66" r:id="rId151" display="https://www.zumper.com/apartments-for-rent/new-york-ny/flushing" xr:uid="{B7CF97EA-E4BF-8D4E-839E-289071AD895A}"/>
    <hyperlink ref="D183" r:id="rId152" display="https://www.zumper.com/apartments-for-rent/new-york-ny/west-harlem" xr:uid="{7521AB21-14E8-FB4F-B822-29D2C041339B}"/>
    <hyperlink ref="D30" r:id="rId153" display="https://www.zumper.com/apartments-for-rent/new-york-ny/central-harlem" xr:uid="{73E9C7E7-4DBB-3B40-8722-D3D9FC586B39}"/>
    <hyperlink ref="D58" r:id="rId154" display="https://www.zumper.com/apartments-for-rent/new-york-ny/east-village" xr:uid="{53DA023A-7C56-184E-BF71-FE866930E449}"/>
    <hyperlink ref="D126" r:id="rId155" display="https://www.zumper.com/apartments-for-rent/new-york-ny/murray-hill" xr:uid="{72FBE5A9-7FC5-2E43-891F-B0F9C9E9D43A}"/>
    <hyperlink ref="D149" r:id="rId156" display="https://www.zumper.com/apartments-for-rent/new-york-ny/ridgewood" xr:uid="{05AB982C-B71B-2A40-89C0-7F91FF8DFFEB}"/>
    <hyperlink ref="D56" r:id="rId157" display="https://www.zumper.com/apartments-for-rent/new-york-ny/east-harlem" xr:uid="{9F114F79-5623-574D-937E-365B14D17786}"/>
    <hyperlink ref="D136" r:id="rId158" display="https://www.zumper.com/apartments-for-rent/new-york-ny/park-slope" xr:uid="{17E9EA02-0668-6540-9C95-9DB6C5F7820D}"/>
    <hyperlink ref="D184" r:id="rId159" display="https://www.zumper.com/apartments-for-rent/new-york-ny/west-village" xr:uid="{AB278285-F2DA-E847-BD38-863408E76BCC}"/>
    <hyperlink ref="D180" r:id="rId160" display="https://www.zumper.com/apartments-for-rent/new-york-ny/washington-heights" xr:uid="{511C2DFC-DB2F-0543-8110-6E6A52278D36}"/>
    <hyperlink ref="D51" r:id="rId161" display="https://www.zumper.com/apartments-for-rent/new-york-ny/downtown-brooklyn" xr:uid="{23D051EB-8BE1-CE45-8911-AA5BA946355D}"/>
    <hyperlink ref="D147" r:id="rId162" display="https://www.zumper.com/apartments-for-rent/new-york-ny/rego-park" xr:uid="{E3E07EF9-6650-114A-8DE6-04399133B640}"/>
    <hyperlink ref="D104" r:id="rId163" display="https://www.zumper.com/apartments-for-rent/new-york-ny/kips-bay" xr:uid="{7D499D62-97DD-A540-8B2E-4918443A2D90}"/>
    <hyperlink ref="D166" r:id="rId164" display="https://www.zumper.com/apartments-for-rent/new-york-ny/theater-district" xr:uid="{67842422-2EC3-D74D-9C16-B46836C4D52E}"/>
    <hyperlink ref="D83" r:id="rId165" display="https://www.zumper.com/apartments-for-rent/new-york-ny/greenpoint" xr:uid="{FCC19409-A3B0-3349-ACFE-1FF37A17CDFE}"/>
    <hyperlink ref="D131" r:id="rId166" display="https://www.zumper.com/apartments-for-rent/new-york-ny/nomad" xr:uid="{8CE2E487-6341-994B-A1A3-886E54A82CCF}"/>
    <hyperlink ref="D8" r:id="rId167" display="https://www.zumper.com/apartments-for-rent/new-york-ny/bay-ridge" xr:uid="{FA282EF4-7322-4C4F-B3A9-DD032A7F65E1}"/>
    <hyperlink ref="D57" r:id="rId168" display="https://www.zumper.com/apartments-for-rent/new-york-ny/east-new-york" xr:uid="{B519EFE5-75DB-F844-B3C5-5C7E374CD3F3}"/>
    <hyperlink ref="D59" r:id="rId169" display="https://www.zumper.com/apartments-for-rent/new-york-ny/elmhurst" xr:uid="{8D0C81BC-4DFD-7641-8D29-5D7368D0067D}"/>
    <hyperlink ref="D19" r:id="rId170" display="https://www.zumper.com/apartments-for-rent/new-york-ny/bowery" xr:uid="{A0EF3107-F9FA-1A44-9CFF-965685D4DE16}"/>
    <hyperlink ref="D38" r:id="rId171" display="https://www.zumper.com/apartments-for-rent/new-york-ny/clinton-hill" xr:uid="{25024BE8-42D7-5640-910E-311D8F6C6740}"/>
    <hyperlink ref="D170" r:id="rId172" display="https://www.zumper.com/apartments-for-rent/new-york-ny/tribeca" xr:uid="{201E5526-D0AE-7248-A845-CA615EA4DEA6}"/>
    <hyperlink ref="D70" r:id="rId173" display="https://www.zumper.com/apartments-for-rent/new-york-ny/forest-hills" xr:uid="{4358E97B-FE81-6247-AA73-39B2B540CDB1}"/>
    <hyperlink ref="D55" r:id="rId174" display="https://www.zumper.com/apartments-for-rent/new-york-ny/east-flatbush" xr:uid="{83B8E01E-DB77-B149-B96F-4842F3954773}"/>
    <hyperlink ref="D80" r:id="rId175" display="https://www.zumper.com/apartments-for-rent/new-york-ny/gramercy-park" xr:uid="{91977660-7F7F-8A4A-A9BE-2E43EC65ACF6}"/>
    <hyperlink ref="D110" r:id="rId176" display="https://www.zumper.com/apartments-for-rent/new-york-ny/lower-east-side" xr:uid="{13653DBE-DC0C-8448-84D1-211E973804E5}"/>
    <hyperlink ref="D134" r:id="rId177" display="https://www.zumper.com/apartments-for-rent/new-york-ny/ocean-hill" xr:uid="{D4976A6E-F890-3A40-8441-A70E1175CFED}"/>
    <hyperlink ref="D96" r:id="rId178" display="https://www.zumper.com/apartments-for-rent/new-york-ny/jackson-heights" xr:uid="{D995D9EF-166F-934E-A190-BF4C25681805}"/>
    <hyperlink ref="D143" r:id="rId179" display="https://www.zumper.com/apartments-for-rent/new-york-ny/prospect-heights" xr:uid="{80950DEA-8C89-8C45-802F-FD15EF557FFA}"/>
    <hyperlink ref="D195" r:id="rId180" display="https://www.zumper.com/apartments-for-rent/new-york-ny/woodside" xr:uid="{3A607C64-C02F-2E41-A2A3-C6B05572E48C}"/>
    <hyperlink ref="D84" r:id="rId181" display="https://www.zumper.com/apartments-for-rent/new-york-ny/greenwich-village" xr:uid="{59DA44EE-E6FD-9F41-AB3B-479976E398C2}"/>
    <hyperlink ref="D157" r:id="rId182" display="https://www.zumper.com/apartments-for-rent/new-york-ny/sheepshead-bay" xr:uid="{C62B11DE-556D-CC4F-BC2C-7BD2415C0030}"/>
    <hyperlink ref="D9" r:id="rId183" display="https://www.zumper.com/apartments-for-rent/new-york-ny/bayside" xr:uid="{04EDB5C9-9B17-F947-96A6-2A14DCAB1A6D}"/>
    <hyperlink ref="D64" r:id="rId184" display="https://www.zumper.com/apartments-for-rent/new-york-ny/flatiron-district" xr:uid="{0FFC56C7-A8D7-7245-8233-490A4BC607F7}"/>
    <hyperlink ref="D165" r:id="rId185" display="https://www.zumper.com/apartments-for-rent/new-york-ny/sunset-park" xr:uid="{676FF5BE-962D-FD43-9F8E-6EA5BAB32834}"/>
    <hyperlink ref="D29" r:id="rId186" display="https://www.zumper.com/apartments-for-rent/new-york-ny/carroll-gardens" xr:uid="{6A391E32-52A8-B545-8076-7295B3EC78CA}"/>
    <hyperlink ref="D158" r:id="rId187" display="https://www.zumper.com/apartments-for-rent/new-york-ny/soho" xr:uid="{39E05FBF-9F0E-1A4F-A46E-BBF905D47C80}"/>
    <hyperlink ref="D116" r:id="rId188" display="https://www.zumper.com/apartments-for-rent/new-york-ny/maspeth" xr:uid="{F54FE985-628E-0845-9002-D6D384E28E8C}"/>
    <hyperlink ref="D7" r:id="rId189" display="https://www.zumper.com/apartments-for-rent/new-york-ny/battery-park-city" xr:uid="{A5F4764A-1E56-EA4B-AD56-6FAE7574E84D}"/>
    <hyperlink ref="D45" r:id="rId190" display="https://www.zumper.com/apartments-for-rent/new-york-ny/corona" xr:uid="{ABECCD4B-3AAC-8D4A-9B1C-DB8F91BAD4D4}"/>
    <hyperlink ref="D61" r:id="rId191" display="https://www.zumper.com/apartments-for-rent/new-york-ny/far-rockaway" xr:uid="{B7C2D0F9-A3E3-9940-BE8A-FA89D0DB18D1}"/>
    <hyperlink ref="D85" r:id="rId192" display="https://www.zumper.com/apartments-for-rent/new-york-ny/greenwood-heights" xr:uid="{23362B86-85EE-384C-AFF3-BE3DC7DCB5FC}"/>
    <hyperlink ref="D17" r:id="rId193" display="https://www.zumper.com/apartments-for-rent/new-york-ny/boerum-hill" xr:uid="{59E5E49A-E3A0-0647-8519-C87C82EB35FD}"/>
    <hyperlink ref="D97" r:id="rId194" display="https://www.zumper.com/apartments-for-rent/new-york-ny/jamaica" xr:uid="{CDCF07AE-D9D1-604B-A3B5-42D67621D6E6}"/>
    <hyperlink ref="D81" r:id="rId195" display="https://www.zumper.com/apartments-for-rent/new-york-ny/gravesend" xr:uid="{59A71F11-DC81-C142-8571-229E651546E4}"/>
    <hyperlink ref="D20" r:id="rId196" display="https://www.zumper.com/apartments-for-rent/new-york-ny/briarwood" xr:uid="{00875ED3-9175-CF46-963F-2D6C23B819BB}"/>
    <hyperlink ref="D28" r:id="rId197" display="https://www.zumper.com/apartments-for-rent/new-york-ny/canarsie" xr:uid="{66A0BD1A-3077-EB4E-852E-1BC0BE4B07F3}"/>
    <hyperlink ref="D76" r:id="rId198" display="https://www.zumper.com/apartments-for-rent/new-york-ny/garment-district" xr:uid="{CDA1E940-EF6B-7246-8134-2AE1E862D48D}"/>
    <hyperlink ref="D130" r:id="rId199" display="https://www.zumper.com/apartments-for-rent/new-york-ny/nolita" xr:uid="{C7B0F715-C6B0-AE4F-A379-16D502AD96D2}"/>
    <hyperlink ref="D101" r:id="rId200" display="https://www.zumper.com/apartments-for-rent/new-york-ny/kew-gardens" xr:uid="{FE04D20F-F064-5B41-B269-915AE71EF824}"/>
    <hyperlink ref="D72" r:id="rId201" display="https://www.zumper.com/apartments-for-rent/new-york-ny/fort-greene" xr:uid="{9FC280ED-E612-0A46-8B7B-89B04A87FE3B}"/>
    <hyperlink ref="D33" r:id="rId202" display="https://www.zumper.com/apartments-for-rent/new-york-ny/chinatown" xr:uid="{1AAD7149-217A-EA44-8D55-A97DFAF2565B}"/>
    <hyperlink ref="D14" r:id="rId203" display="https://www.zumper.com/apartments-for-rent/new-york-ny/bensonhurst" xr:uid="{BD77657C-4A38-2C4A-A4D6-46E71097AA8D}"/>
    <hyperlink ref="D102" r:id="rId204" display="https://www.zumper.com/apartments-for-rent/new-york-ny/kew-gardens-hills" xr:uid="{C81B1124-67CF-234A-B75C-05F87005505B}"/>
    <hyperlink ref="D78" r:id="rId205" display="https://www.zumper.com/apartments-for-rent/new-york-ny/glendale" xr:uid="{976E63F3-E10C-8E47-A7BF-C55616682EEB}"/>
    <hyperlink ref="D118" r:id="rId206" display="https://www.zumper.com/apartments-for-rent/new-york-ny/middle-village" xr:uid="{5330B3BA-A95E-D94D-986C-C8060764D1BE}"/>
    <hyperlink ref="D148" r:id="rId207" display="https://www.zumper.com/apartments-for-rent/new-york-ny/richmond-hill" xr:uid="{8DCAB2EC-D346-6947-9A74-8A6CD80159A1}"/>
    <hyperlink ref="D120" r:id="rId208" display="https://www.zumper.com/apartments-for-rent/new-york-ny/midwood" xr:uid="{2652B1A0-6AC3-994E-968E-056291011064}"/>
    <hyperlink ref="D54" r:id="rId209" display="https://www.zumper.com/apartments-for-rent/new-york-ny/east-elmhurst" xr:uid="{68C6AA3F-37C4-C443-BF39-46E1498CEB2E}"/>
    <hyperlink ref="D95" r:id="rId210" display="https://www.zumper.com/apartments-for-rent/new-york-ny/inwood" xr:uid="{E97B344A-99A2-484E-9C8C-20BD8992FF2B}"/>
    <hyperlink ref="D150" r:id="rId211" display="https://www.zumper.com/apartments-for-rent/new-york-ny/riverdale" xr:uid="{46319411-419F-674C-89BF-05F97D66C5FF}"/>
    <hyperlink ref="D145" r:id="rId212" display="https://www.zumper.com/apartments-for-rent/new-york-ny/queens-village" xr:uid="{8321B45F-D320-704D-8B2C-0140FE4AB863}"/>
    <hyperlink ref="D161" r:id="rId213" display="https://www.zumper.com/apartments-for-rent/new-york-ny/st-albans" xr:uid="{AF8D5245-5A38-E14B-B917-D253F0B391A8}"/>
    <hyperlink ref="D123" r:id="rId214" display="https://www.zumper.com/apartments-for-rent/new-york-ny/mott-haven" xr:uid="{CEE779BB-6C05-844A-B3C8-2EF3B5FC768A}"/>
    <hyperlink ref="D53" r:id="rId215" display="https://www.zumper.com/apartments-for-rent/new-york-ny/dyker-heights" xr:uid="{1C8A2408-F511-BB4D-ACAA-6634AE8B132E}"/>
    <hyperlink ref="D48" r:id="rId216" display="https://www.zumper.com/apartments-for-rent/new-york-ny/cypress-hills" xr:uid="{AC14FEAC-7807-C84D-9543-E889376C5C75}"/>
    <hyperlink ref="D171" r:id="rId217" display="https://www.zumper.com/apartments-for-rent/new-york-ny/two-bridges" xr:uid="{89F38A01-D431-A94A-A2B7-C35CB8019F92}"/>
    <hyperlink ref="D105" r:id="rId218" display="https://www.zumper.com/apartments-for-rent/new-york-ny/koreatown" xr:uid="{D825C822-23BB-2142-9053-EA120DD3C7B1}"/>
    <hyperlink ref="D192" r:id="rId219" display="https://www.zumper.com/apartments-for-rent/new-york-ny/woodhaven" xr:uid="{054B2D94-494C-8C4A-8863-06F06CC08CBA}"/>
    <hyperlink ref="D179" r:id="rId220" display="https://www.zumper.com/apartments-for-rent/new-york-ny/wakefield" xr:uid="{CAE4F79E-0665-AE4D-A0A3-5186EA5D1954}"/>
    <hyperlink ref="D40" r:id="rId221" display="https://www.zumper.com/apartments-for-rent/new-york-ny/college-point" xr:uid="{D1D2FF8E-A18E-8D46-9735-85B40503D549}"/>
    <hyperlink ref="D151" r:id="rId222" display="https://www.zumper.com/apartments-for-rent/new-york-ny/rockaway-beach" xr:uid="{6AEF684B-202B-FE44-9FDF-7B2F48A59FA7}"/>
    <hyperlink ref="D25" r:id="rId223" display="https://www.zumper.com/apartments-for-rent/new-york-ny/brownsville" xr:uid="{9068B001-080B-5743-9F83-387D78407BA9}"/>
    <hyperlink ref="D5" r:id="rId224" display="https://www.zumper.com/apartments-for-rent/new-york-ny/auburndale" xr:uid="{C5EB8284-9891-CE4B-91F2-E72279F2DBDD}"/>
    <hyperlink ref="D100" r:id="rId225" display="https://www.zumper.com/apartments-for-rent/new-york-ny/kensington" xr:uid="{73625CD9-0DEE-864A-A40D-D6956311FA93}"/>
    <hyperlink ref="D21" r:id="rId226" display="https://www.zumper.com/apartments-for-rent/new-york-ny/brighton-beach" xr:uid="{44225D62-A53F-5C44-899F-11678355CD82}"/>
    <hyperlink ref="D6" r:id="rId227" display="https://www.zumper.com/apartments-for-rent/new-york-ny/bath-beach" xr:uid="{0BA78247-422D-CE4E-836A-8DC35E4FAB86}"/>
    <hyperlink ref="D23" r:id="rId228" display="https://www.zumper.com/apartments-for-rent/new-york-ny/brooklyn-heights" xr:uid="{EC57A42B-519F-2645-A13F-11C5FA49FE2F}"/>
    <hyperlink ref="D79" r:id="rId229" display="https://www.zumper.com/apartments-for-rent/new-york-ny/gowanus" xr:uid="{A1A41F0C-1A0A-9B4A-A3BB-A5798E1ABA04}"/>
    <hyperlink ref="D163" r:id="rId230" display="https://www.zumper.com/apartments-for-rent/new-york-ny/stapleton" xr:uid="{6224B07C-11C8-3D40-899C-A8636A18D504}"/>
    <hyperlink ref="D65" r:id="rId231" display="https://www.zumper.com/apartments-for-rent/new-york-ny/flatlands" xr:uid="{16B6496D-5F07-EA4D-B9B8-C7C8A0DDEE31}"/>
    <hyperlink ref="D159" r:id="rId232" display="https://www.zumper.com/apartments-for-rent/new-york-ny/south-ozone-park" xr:uid="{A95721DA-2465-0741-A1D8-577F6BB26071}"/>
    <hyperlink ref="D135" r:id="rId233" display="https://www.zumper.com/apartments-for-rent/new-york-ny/ozone-park" xr:uid="{B8A6CDF9-9FE6-9E43-B9C5-84D9633701DE}"/>
    <hyperlink ref="D187" r:id="rId234" display="https://www.zumper.com/apartments-for-rent/new-york-ny/whitestone" xr:uid="{CA12BE49-B457-0C4C-A0FF-E086F01C5F42}"/>
    <hyperlink ref="D168" r:id="rId235" display="https://www.zumper.com/apartments-for-rent/new-york-ny/tompkinsville" xr:uid="{1C100EA8-2827-6B41-9B5C-1E54560BAEB7}"/>
    <hyperlink ref="D18" r:id="rId236" display="https://www.zumper.com/apartments-for-rent/new-york-ny/borough-park" xr:uid="{3094B02F-8BFB-8741-B5E5-54916A92AFF7}"/>
    <hyperlink ref="D154" r:id="rId237" display="https://www.zumper.com/apartments-for-rent/new-york-ny/rosedale" xr:uid="{32E18E19-8651-4648-B7B2-01B59D393F5B}"/>
    <hyperlink ref="D146" r:id="rId238" display="https://www.zumper.com/apartments-for-rent/new-york-ny/red-hook" xr:uid="{F68EABC0-F16F-F04B-84BA-FD5AFDD65CBD}"/>
    <hyperlink ref="D43" r:id="rId239" display="https://www.zumper.com/apartments-for-rent/new-york-ny/concourse-village" xr:uid="{634E563F-4AE3-AE48-A5CD-51AB3F537A2B}"/>
    <hyperlink ref="D167" r:id="rId240" display="https://www.zumper.com/apartments-for-rent/new-york-ny/throgs-neck" xr:uid="{2589029A-03BF-5244-BB0D-374157F285F5}"/>
    <hyperlink ref="D188" r:id="rId241" display="https://www.zumper.com/apartments-for-rent/new-york-ny/williamsbridge" xr:uid="{1C88FBBE-E77D-E14B-8CD2-A66ADF99D90E}"/>
    <hyperlink ref="D162" r:id="rId242" display="https://www.zumper.com/apartments-for-rent/new-york-ny/st-george" xr:uid="{13B5CDBA-1F93-6243-8A64-73E34205FDF2}"/>
    <hyperlink ref="D106" r:id="rId243" display="https://www.zumper.com/apartments-for-rent/new-york-ny/laurelton" xr:uid="{65D01850-8045-0040-9428-D6AF43718B83}"/>
    <hyperlink ref="D77" r:id="rId244" display="https://www.zumper.com/apartments-for-rent/new-york-ny/glen-oaks" xr:uid="{44D3146A-D566-CA40-A9CE-DD91D5B203EC}"/>
    <hyperlink ref="D129" r:id="rId245" display="https://www.zumper.com/apartments-for-rent/new-york-ny/noho" xr:uid="{CE2AC44A-AEAF-9640-845F-B1969D786ECC}"/>
    <hyperlink ref="D39" r:id="rId246" display="https://www.zumper.com/apartments-for-rent/new-york-ny/cobble-hill" xr:uid="{90CD1D1F-CBBB-CB4C-A826-7A0E1060A714}"/>
    <hyperlink ref="D75" r:id="rId247" display="https://www.zumper.com/apartments-for-rent/new-york-ny/fresh-meadows" xr:uid="{8942E450-EF46-0A4A-A6A0-FFADB1B5631B}"/>
    <hyperlink ref="D138" r:id="rId248" display="https://www.zumper.com/apartments-for-rent/new-york-ny/pelham-bay" xr:uid="{BCB6A3F7-1156-B149-9707-D2F2B1836AD6}"/>
    <hyperlink ref="D113" r:id="rId249" display="https://www.zumper.com/apartments-for-rent/new-york-ny/mapleton" xr:uid="{2786E142-F494-754B-8624-42E437E331C0}"/>
    <hyperlink ref="D12" r:id="rId250" display="https://www.zumper.com/apartments-for-rent/new-york-ny/bellerose" xr:uid="{8C2C4FB5-9CA2-ED42-B149-3B6E9DBFC9FE}"/>
    <hyperlink ref="D191" r:id="rId251" display="https://www.zumper.com/apartments-for-rent/new-york-ny/windsor-terrace" xr:uid="{6BB377E5-38C9-A34E-BC8F-48D7823367A0}"/>
    <hyperlink ref="D52" r:id="rId252" display="https://www.zumper.com/apartments-for-rent/new-york-ny/dumbo" xr:uid="{17344669-A240-8E4D-AA78-1046EF08948B}"/>
    <hyperlink ref="D90" r:id="rId253" display="https://www.zumper.com/apartments-for-rent/new-york-ny/hollis" xr:uid="{FE2D1311-B826-3047-A74E-824A30082CBF}"/>
    <hyperlink ref="D42" r:id="rId254" display="https://www.zumper.com/apartments-for-rent/new-york-ny/concourse" xr:uid="{75A26F5D-BE47-634C-9C0B-DD0649D01677}"/>
    <hyperlink ref="D88" r:id="rId255" display="https://www.zumper.com/apartments-for-rent/new-york-ny/highbridge" xr:uid="{B28A8FD3-9AE0-7C45-8348-88B39D92E3DB}"/>
    <hyperlink ref="D107" r:id="rId256" display="https://www.zumper.com/apartments-for-rent/new-york-ny/little-italy" xr:uid="{DD30B193-33E0-E24C-806F-35654D8AC8A4}"/>
    <hyperlink ref="D89" r:id="rId257" display="https://www.zumper.com/apartments-for-rent/new-york-ny/hillcrest" xr:uid="{3E0E1570-259D-4F4F-9808-5E6C93F495CB}"/>
    <hyperlink ref="D35" r:id="rId258" display="https://www.zumper.com/apartments-for-rent/new-york-ny/civic-center" xr:uid="{E838D86D-0858-F64B-A0CF-A9B8DA49311C}"/>
    <hyperlink ref="D164" r:id="rId259" display="https://www.zumper.com/apartments-for-rent/new-york-ny/stuyvesant-town-peter-cooper-village" xr:uid="{DE5C904B-C2F1-F845-8AB1-12E9C1B5DE95}"/>
    <hyperlink ref="D31" r:id="rId260" display="https://www.zumper.com/apartments-for-rent/new-york-ny/central-park" xr:uid="{16DEF5D0-2421-B046-B825-727F4F0BE087}"/>
    <hyperlink ref="D92" r:id="rId261" display="https://www.zumper.com/apartments-for-rent/new-york-ny/howard-beach" xr:uid="{823F54F6-D207-3343-9BCF-8C5B7333EB58}"/>
    <hyperlink ref="D98" r:id="rId262" display="https://www.zumper.com/apartments-for-rent/new-york-ny/jamaica-estates" xr:uid="{948CE0C6-F709-F64B-9829-A93CF2C4AEBD}"/>
    <hyperlink ref="D137" r:id="rId263" display="https://www.zumper.com/apartments-for-rent/new-york-ny/parkchester" xr:uid="{38284EAF-3295-D44A-9FD0-AE71CADE00C6}"/>
    <hyperlink ref="D132" r:id="rId264" display="https://www.zumper.com/apartments-for-rent/new-york-ny/norwood" xr:uid="{24D6830A-D060-5345-991B-D54221896CFA}"/>
    <hyperlink ref="D2" r:id="rId265" display="https://www.zumper.com/apartments-for-rent/new-york-ny/allerton" xr:uid="{377FC8FB-74C9-734D-8D2C-9687212BE552}"/>
    <hyperlink ref="D50" r:id="rId266" display="https://www.zumper.com/apartments-for-rent/new-york-ny/douglaston" xr:uid="{9758B419-AD03-024B-A593-4C0EE2DF6068}"/>
    <hyperlink ref="D103" r:id="rId267" display="https://www.zumper.com/apartments-for-rent/new-york-ny/kingsbridge" xr:uid="{B16C2DFF-8FC5-9942-84F6-BDAFD8F98939}"/>
    <hyperlink ref="D34" r:id="rId268" display="https://www.zumper.com/apartments-for-rent/new-york-ny/city-island" xr:uid="{BCB47034-6FFA-3048-9667-A99868D5CAEA}"/>
    <hyperlink ref="D82" r:id="rId269" display="https://www.zumper.com/apartments-for-rent/new-york-ny/great-kills" xr:uid="{49C11BF2-BD9A-7D48-A1FE-3F3ACF48B8CB}"/>
    <hyperlink ref="D36" r:id="rId270" display="https://www.zumper.com/apartments-for-rent/new-york-ny/clason-point" xr:uid="{6EA8ADB5-6B6C-FA42-86ED-9F88AF637086}"/>
    <hyperlink ref="D122" r:id="rId271" display="https://www.zumper.com/apartments-for-rent/new-york-ny/morris-park" xr:uid="{7BAF5389-01DE-5C43-B8FB-5FECB941D15F}"/>
    <hyperlink ref="D139" r:id="rId272" display="https://www.zumper.com/apartments-for-rent/new-york-ny/pelham-gardens" xr:uid="{7A397E41-C51E-DD4D-9F5C-40B5746ECA7C}"/>
    <hyperlink ref="D125" r:id="rId273" display="https://www.zumper.com/apartments-for-rent/new-york-ny/mount-hope" xr:uid="{3F44DA73-EFE2-3942-BB6C-FA53BEF2C3B1}"/>
    <hyperlink ref="D68" r:id="rId274" display="https://www.zumper.com/apartments-for-rent/new-york-ny/fordham-heights" xr:uid="{315F5AA4-A2D0-3648-B1CE-EABE395EF056}"/>
    <hyperlink ref="D71" r:id="rId275" display="https://www.zumper.com/apartments-for-rent/new-york-ny/forest-park" xr:uid="{12AE365B-2203-E74A-BE72-E92D25F287CA}"/>
    <hyperlink ref="D15" r:id="rId276" display="https://www.zumper.com/apartments-for-rent/new-york-ny/bergen-beach" xr:uid="{05F9BF60-9A8D-D34D-AC17-7F3EC7C75E68}"/>
    <hyperlink ref="D108" r:id="rId277" display="https://www.zumper.com/apartments-for-rent/new-york-ny/little-neck" xr:uid="{96907C00-26BD-A646-8CC4-9B14C4A3E0D4}"/>
    <hyperlink ref="D186" r:id="rId278" display="https://www.zumper.com/apartments-for-rent/new-york-ny/westerleigh" xr:uid="{C40FF9E6-5F9C-2541-A922-F7D1EBC86B33}"/>
    <hyperlink ref="D181" r:id="rId279" display="https://www.zumper.com/apartments-for-rent/new-york-ny/west-brighton" xr:uid="{129A6284-9B45-094D-8312-A20029736CD8}"/>
    <hyperlink ref="D99" r:id="rId280" display="https://www.zumper.com/apartments-for-rent/new-york-ny/jamaica-hills" xr:uid="{6BDDF5ED-6978-1C4C-BA1C-6DED042377E3}"/>
    <hyperlink ref="D172" r:id="rId281" display="https://www.zumper.com/apartments-for-rent/new-york-ny/unionport" xr:uid="{B312B723-CC40-0941-807F-2749D3DD7C1D}"/>
    <hyperlink ref="D177" r:id="rId282" display="https://www.zumper.com/apartments-for-rent/new-york-ny/van-nest" xr:uid="{6ECA6CD3-F594-5B4F-8E10-2FE6E37DE64F}"/>
    <hyperlink ref="D94" r:id="rId283" display="https://www.zumper.com/apartments-for-rent/new-york-ny/hunts-point" xr:uid="{7968F245-35E2-B341-B28F-2AAD17786DBC}"/>
    <hyperlink ref="D141" r:id="rId284" display="https://www.zumper.com/apartments-for-rent/new-york-ny/pomonok" xr:uid="{FD670CE9-2E4C-2341-A01D-182C87641E90}"/>
    <hyperlink ref="D10" r:id="rId285" display="https://www.zumper.com/apartments-for-rent/new-york-ny/bedford-park" xr:uid="{72631C60-E9E7-3644-A4AE-DF6D7EA31F7F}"/>
    <hyperlink ref="D115" r:id="rId286" display="https://www.zumper.com/apartments-for-rent/new-york-ny/marine-park" xr:uid="{F01D2CD4-3EAC-0144-B56D-B0BCB05784BC}"/>
    <hyperlink ref="D121" r:id="rId287" display="https://www.zumper.com/apartments-for-rent/new-york-ny/morris-heights" xr:uid="{1D359860-FC8E-6D41-BB8F-3D7D5284DC9B}"/>
    <hyperlink ref="D127" r:id="rId288" display="https://www.zumper.com/apartments-for-rent/new-york-ny/new-dorp" xr:uid="{57E5B901-A88E-9747-9382-F9678BC2E9E2}"/>
    <hyperlink ref="D69" r:id="rId289" display="https://www.zumper.com/apartments-for-rent/new-york-ny/fordham-manor" xr:uid="{9919824C-23C7-284C-A586-08DA17AEBAF1}"/>
    <hyperlink ref="D152" r:id="rId290" display="https://www.zumper.com/apartments-for-rent/new-york-ny/roosevelt-island" xr:uid="{B259F306-57B0-6F44-BE2A-976CA9B6ED8F}"/>
    <hyperlink ref="D44" r:id="rId291" display="https://www.zumper.com/apartments-for-rent/new-york-ny/coney-island" xr:uid="{39D777C7-7861-F548-B96E-3F8EEE908BFE}"/>
    <hyperlink ref="D124" r:id="rId292" display="https://www.zumper.com/apartments-for-rent/new-york-ny/mount-eden" xr:uid="{B4B0E4AE-C615-D44F-AB5A-2451C6DF87E5}"/>
    <hyperlink ref="D128" r:id="rId293" display="https://www.zumper.com/apartments-for-rent/new-york-ny/new-springville" xr:uid="{AF2B29B4-4AF0-5547-9BFA-82E230FECF5C}"/>
    <hyperlink ref="D41" r:id="rId294" display="https://www.zumper.com/apartments-for-rent/new-york-ny/concord" xr:uid="{5BD86A67-1AB0-984A-82F9-09C159157108}"/>
    <hyperlink ref="D160" r:id="rId295" display="https://www.zumper.com/apartments-for-rent/new-york-ny/springfield-gardens" xr:uid="{6AD06AED-0545-4B43-9440-396F6FAC1FB9}"/>
    <hyperlink ref="D153" r:id="rId296" display="https://www.zumper.com/apartments-for-rent/new-york-ny/rosebank" xr:uid="{346BA328-452A-6245-98C6-64595A29D5CE}"/>
    <hyperlink ref="D60" r:id="rId297" display="https://www.zumper.com/apartments-for-rent/new-york-ny/eltingville" xr:uid="{54AD56D9-9685-CD43-B0CD-03719AB83CF6}"/>
    <hyperlink ref="D142" r:id="rId298" display="https://www.zumper.com/apartments-for-rent/new-york-ny/prince's-bay" xr:uid="{D2452714-B06D-6142-A7E8-427870D0B270}"/>
    <hyperlink ref="D49" r:id="rId299" display="https://www.zumper.com/apartments-for-rent/new-york-ny/dongan-hills" xr:uid="{CC9A18F8-9CC6-254D-9885-0358816D0E1B}"/>
    <hyperlink ref="D185" r:id="rId300" display="https://www.zumper.com/apartments-for-rent/new-york-ny/westchester-village" xr:uid="{951BE026-9AFE-4A41-A482-0849292A23EF}"/>
    <hyperlink ref="D111" r:id="rId301" display="https://www.zumper.com/apartments-for-rent/new-york-ny/manhattan-beach" xr:uid="{431B36C4-15D8-3F4A-9823-D1568793C648}"/>
    <hyperlink ref="D140" r:id="rId302" display="https://www.zumper.com/apartments-for-rent/new-york-ny/pelham-parkway" xr:uid="{A3A3D46C-E865-2543-A394-AE7213B2866D}"/>
    <hyperlink ref="D178" r:id="rId303" display="https://www.zumper.com/apartments-for-rent/new-york-ny/vinegar-hill" xr:uid="{89013BF4-4978-D445-888F-251D299D6D4B}"/>
    <hyperlink ref="D133" r:id="rId304" display="https://www.zumper.com/apartments-for-rent/new-york-ny/oakwood" xr:uid="{D5D04485-3362-4E42-B436-E99303172725}"/>
    <hyperlink ref="D193" r:id="rId305" display="https://www.zumper.com/apartments-for-rent/new-york-ny/woodlawn-heights" xr:uid="{512344A8-8236-A643-B5E0-6A672F78C98D}"/>
    <hyperlink ref="D144" r:id="rId306" display="https://www.zumper.com/apartments-for-rent/new-york-ny/prospect-park" xr:uid="{7A3AB568-B53F-3040-862B-114752D150EA}"/>
    <hyperlink ref="D173" r:id="rId307" display="https://www.zumper.com/apartments-for-rent/new-york-ny/university-heights" xr:uid="{6D5E9CA0-C463-6C42-91DE-36133AFA93FE}"/>
    <hyperlink ref="D3" r:id="rId308" display="https://www.zumper.com/apartments-for-rent/new-york-ny/annadale" xr:uid="{1E3D86C8-5961-DE4A-B3ED-00D1BAECDB8F}"/>
    <hyperlink ref="D86" r:id="rId309" display="https://www.zumper.com/apartments-for-rent/new-york-ny/grymes-hill" xr:uid="{2577B3AA-41C9-DD40-9F0E-73CDE2D58FF6}"/>
    <hyperlink ref="D13" r:id="rId310" display="https://www.zumper.com/apartments-for-rent/new-york-ny/belmont" xr:uid="{4235E926-BF9A-544F-8E9E-444B2A962654}"/>
    <hyperlink ref="D190" r:id="rId311" display="https://www.zumper.com/apartments-for-rent/new-york-ny/willowbrook" xr:uid="{B0952D5B-D1EF-3A45-BFEF-F844312F5C94}"/>
    <hyperlink ref="D117" r:id="rId312" display="https://www.zumper.com/apartments-for-rent/new-york-ny/melrose" xr:uid="{4349B8F6-9AA8-E842-976B-C8ED16F2784A}"/>
    <hyperlink ref="D155" r:id="rId313" display="https://www.zumper.com/apartments-for-rent/new-york-ny/rossville" xr:uid="{4B41C7A8-44C1-9C47-8600-A985F1D56329}"/>
    <hyperlink ref="D156" r:id="rId314" display="https://www.zumper.com/apartments-for-rent/new-york-ny/sea-gate" xr:uid="{28AFD161-9811-5A43-AD9A-881D261EF6A8}"/>
    <hyperlink ref="D37" r:id="rId315" display="https://www.zumper.com/apartments-for-rent/new-york-ny/clearview" xr:uid="{B47B2EE4-777B-544B-B4DB-EE8FB180C116}"/>
    <hyperlink ref="D169" r:id="rId316" display="https://www.zumper.com/apartments-for-rent/new-york-ny/tottenville" xr:uid="{4B7DC2E3-F039-2B4F-90F4-91C972C7AAD7}"/>
    <hyperlink ref="D114" r:id="rId317" display="https://www.zumper.com/apartments-for-rent/new-york-ny/marble-hill" xr:uid="{436C9CF9-897F-B44E-935C-0C1158A6013A}"/>
    <hyperlink ref="D26" r:id="rId318" display="https://www.zumper.com/apartments-for-rent/new-york-ny/bulls-head" xr:uid="{531B1099-022C-524A-BFAE-DAC553CBB558}"/>
    <hyperlink ref="D194" r:id="rId319" display="https://www.zumper.com/apartments-for-rent/new-york-ny/woodrow" xr:uid="{B81D98FC-D00A-7142-9810-C175B45A82F0}"/>
    <hyperlink ref="D182" r:id="rId320" display="https://www.zumper.com/apartments-for-rent/new-york-ny/west-farms" xr:uid="{FABEC2E1-AD44-2542-A7FC-3B9FAE0B7708}"/>
    <hyperlink ref="D74" r:id="rId321" display="https://www.zumper.com/apartments-for-rent/new-york-ny/foxhurst" xr:uid="{856609AF-804F-5848-A1A0-5A7DEEECFDC5}"/>
    <hyperlink ref="D22" r:id="rId322" display="https://www.zumper.com/apartments-for-rent/new-york-ny/bronx-park" xr:uid="{5E01E969-88BF-2344-9833-8F8EF0A73834}"/>
    <hyperlink ref="D46" r:id="rId323" display="https://www.zumper.com/apartments-for-rent/new-york-ny/country-club" xr:uid="{43DC99EA-3393-C748-A1C1-CF66F68C565D}"/>
    <hyperlink ref="D73" r:id="rId324" display="https://www.zumper.com/apartments-for-rent/new-york-ny/fort-wadsworth" xr:uid="{97B2277A-4A1A-D14B-B575-345F1EB31532}"/>
    <hyperlink ref="D91" r:id="rId325" display="https://www.zumper.com/apartments-for-rent/new-york-ny/holliswood" xr:uid="{0A3F19C1-DEDA-C145-9AF3-0B6F54AA46A3}"/>
    <hyperlink ref="D93" r:id="rId326" display="https://www.zumper.com/apartments-for-rent/new-york-ny/huguenot" xr:uid="{D682406D-FCD8-E14E-9FB0-112D7262DC6B}"/>
    <hyperlink ref="D67" r:id="rId327" display="https://www.zumper.com/apartments-for-rent/new-york-ny/flushing-meadows-corona-park" xr:uid="{F0E243FA-2A6A-5D40-9ABE-1BCA7827036B}"/>
    <hyperlink ref="D112" r:id="rId328" display="https://www.zumper.com/apartments-for-rent/new-york-ny/manor-heights" xr:uid="{444EF67A-80ED-BB47-A658-00E921DFFE04}"/>
    <hyperlink ref="D16" r:id="rId329" display="https://www.zumper.com/apartments-for-rent/new-york-ny/blissville" xr:uid="{D04FD116-1D7F-5F40-ABD5-6BC9CE1F6A6C}"/>
    <hyperlink ref="D176" r:id="rId330" display="https://www.zumper.com/apartments-for-rent/new-york-ny/van-cortlandt-park" xr:uid="{93820E34-42B8-B148-AFE6-BCA59C00508C}"/>
    <hyperlink ref="D24" r:id="rId331" display="https://www.zumper.com/apartments-for-rent/new-york-ny/brooklyn-navy-yard" xr:uid="{B1291670-8200-3740-8F71-95CF23714948}"/>
    <hyperlink ref="G186" r:id="rId332" display="https://www.zumper.com/apartments-for-rent/new-york-ny/upper-west-side" xr:uid="{47CA04FA-690A-9D4C-966B-BCCCE5F5A4DF}"/>
    <hyperlink ref="G11" r:id="rId333" display="https://www.zumper.com/apartments-for-rent/new-york-ny/bedford-stuyvesant" xr:uid="{C3AEFEA4-30CD-B64A-87DD-3E2502AAB079}"/>
    <hyperlink ref="G28" r:id="rId334" display="https://www.zumper.com/apartments-for-rent/new-york-ny/bushwick" xr:uid="{5064E4D6-662C-6342-851A-8F3ED97F83AA}"/>
    <hyperlink ref="G185" r:id="rId335" display="https://www.zumper.com/apartments-for-rent/new-york-ny/upper-east-side" xr:uid="{B114491E-F7D0-FB4F-B680-8D3B2210D727}"/>
    <hyperlink ref="G200" r:id="rId336" display="https://www.zumper.com/apartments-for-rent/new-york-ny/williamsburg" xr:uid="{60078003-1A77-CA46-BEAA-0678B71F5E71}"/>
    <hyperlink ref="G4" r:id="rId337" display="https://www.zumper.com/apartments-for-rent/new-york-ny/astoria" xr:uid="{8F0A6A9D-CB14-9249-B8BB-F18F07238590}"/>
    <hyperlink ref="G95" r:id="rId338" display="https://www.zumper.com/apartments-for-rent/new-york-ny/hell's-kitchen" xr:uid="{6E2B19C6-C4F9-F34C-8E26-86D5801603ED}"/>
    <hyperlink ref="G51" r:id="rId339" display="https://www.zumper.com/apartments-for-rent/new-york-ny/crown-heights" xr:uid="{117E88C6-7C75-0445-B7BE-A4A297C39ECE}"/>
    <hyperlink ref="G128" r:id="rId340" display="https://www.zumper.com/apartments-for-rent/new-york-ny/midtown-east" xr:uid="{184E7910-EF69-CA45-A486-A69D4FA8B911}"/>
    <hyperlink ref="G35" r:id="rId341" display="https://www.zumper.com/apartments-for-rent/new-york-ny/chelsea" xr:uid="{395A8332-3CCE-E843-B4CD-671151BF141D}"/>
    <hyperlink ref="G68" r:id="rId342" display="https://www.zumper.com/apartments-for-rent/new-york-ny/flatbush" xr:uid="{8B1FE9A6-321D-EA48-B4DE-4BA0FCEDE060}"/>
    <hyperlink ref="G67" r:id="rId343" display="https://www.zumper.com/apartments-for-rent/new-york-ny/financial-district" xr:uid="{D5812C5D-8F73-734F-AC85-536446969BE6}"/>
    <hyperlink ref="G116" r:id="rId344" display="https://www.zumper.com/apartments-for-rent/new-york-ny/long-island-city" xr:uid="{A29DD5B8-0713-2E4B-9D31-5A9FF4BCE1D6}"/>
    <hyperlink ref="G72" r:id="rId345" display="https://www.zumper.com/apartments-for-rent/new-york-ny/flushing" xr:uid="{4A428E7D-20F5-B341-9865-FAACB9FF96A1}"/>
    <hyperlink ref="G194" r:id="rId346" display="https://www.zumper.com/apartments-for-rent/new-york-ny/west-harlem" xr:uid="{0D552654-E020-9143-B952-4435289170D0}"/>
    <hyperlink ref="G33" r:id="rId347" display="https://www.zumper.com/apartments-for-rent/new-york-ny/central-harlem" xr:uid="{95B7337F-C03F-154B-BD9C-6CB6382BFE01}"/>
    <hyperlink ref="G63" r:id="rId348" display="https://www.zumper.com/apartments-for-rent/new-york-ny/east-village" xr:uid="{D6D54A44-17A5-6449-A54B-AB48369CD5F2}"/>
    <hyperlink ref="G137" r:id="rId349" display="https://www.zumper.com/apartments-for-rent/new-york-ny/murray-hill" xr:uid="{A83B0F29-759E-C644-B7FD-22C212421719}"/>
    <hyperlink ref="G159" r:id="rId350" display="https://www.zumper.com/apartments-for-rent/new-york-ny/ridgewood" xr:uid="{565750C8-752A-5641-B94C-6289C79BD722}"/>
    <hyperlink ref="G60" r:id="rId351" display="https://www.zumper.com/apartments-for-rent/new-york-ny/east-harlem" xr:uid="{320EA490-61C6-FC45-9BB0-1CF1875C8C3B}"/>
    <hyperlink ref="G148" r:id="rId352" display="https://www.zumper.com/apartments-for-rent/new-york-ny/park-slope" xr:uid="{E324F3D1-76CE-EA4E-AB48-236B1AA22515}"/>
    <hyperlink ref="G195" r:id="rId353" display="https://www.zumper.com/apartments-for-rent/new-york-ny/west-village" xr:uid="{252AE4F4-E6E6-614C-80EA-20F46C1B26DB}"/>
    <hyperlink ref="G191" r:id="rId354" display="https://www.zumper.com/apartments-for-rent/new-york-ny/washington-heights" xr:uid="{2450362B-C387-9648-90CE-A1AF9D0FB64E}"/>
    <hyperlink ref="G55" r:id="rId355" display="https://www.zumper.com/apartments-for-rent/new-york-ny/downtown-brooklyn" xr:uid="{D987759D-7209-5041-8776-E0C6091C2E4C}"/>
    <hyperlink ref="G157" r:id="rId356" display="https://www.zumper.com/apartments-for-rent/new-york-ny/rego-park" xr:uid="{3004B1D2-2D1B-C948-9277-0FEB886CAF58}"/>
    <hyperlink ref="G111" r:id="rId357" display="https://www.zumper.com/apartments-for-rent/new-york-ny/kips-bay" xr:uid="{E8FCDC51-70A0-634E-AFB9-8D385DCD9F8E}"/>
    <hyperlink ref="G177" r:id="rId358" display="https://www.zumper.com/apartments-for-rent/new-york-ny/theater-district" xr:uid="{E763E517-1DE5-6741-A7FF-0080050C662E}"/>
    <hyperlink ref="G92" r:id="rId359" display="https://www.zumper.com/apartments-for-rent/new-york-ny/greenpoint" xr:uid="{F5259B42-9056-724C-8152-A8E35D4FD256}"/>
    <hyperlink ref="G143" r:id="rId360" display="https://www.zumper.com/apartments-for-rent/new-york-ny/nomad" xr:uid="{B874A311-F7D9-6D44-B86A-81BDDE973E11}"/>
    <hyperlink ref="G8" r:id="rId361" display="https://www.zumper.com/apartments-for-rent/new-york-ny/bay-ridge" xr:uid="{C4C54359-C49E-E743-91C1-51D3A19118B4}"/>
    <hyperlink ref="G61" r:id="rId362" display="https://www.zumper.com/apartments-for-rent/new-york-ny/east-new-york" xr:uid="{94CA7D40-1A8D-3841-8424-34C4DFC20907}"/>
    <hyperlink ref="G64" r:id="rId363" display="https://www.zumper.com/apartments-for-rent/new-york-ny/elmhurst" xr:uid="{EB422B08-42B2-474E-B873-53D4593DFE3C}"/>
    <hyperlink ref="G19" r:id="rId364" display="https://www.zumper.com/apartments-for-rent/new-york-ny/bowery" xr:uid="{F31D9EAA-92BB-1D49-ABDB-929FE47E92F3}"/>
    <hyperlink ref="G41" r:id="rId365" display="https://www.zumper.com/apartments-for-rent/new-york-ny/clinton-hill" xr:uid="{4FD45431-6547-4440-BB23-EFFEA66AE160}"/>
    <hyperlink ref="G181" r:id="rId366" display="https://www.zumper.com/apartments-for-rent/new-york-ny/tribeca" xr:uid="{EAC5AE45-76AF-BB49-897D-53EF824BCF95}"/>
    <hyperlink ref="G76" r:id="rId367" display="https://www.zumper.com/apartments-for-rent/new-york-ny/forest-hills" xr:uid="{724CAD4D-4B5E-7F48-B232-2A87E004CD3A}"/>
    <hyperlink ref="G59" r:id="rId368" display="https://www.zumper.com/apartments-for-rent/new-york-ny/east-flatbush" xr:uid="{E3FCF5A4-54BC-4C43-9332-90328CD86EF5}"/>
    <hyperlink ref="G87" r:id="rId369" display="https://www.zumper.com/apartments-for-rent/new-york-ny/gramercy-park" xr:uid="{083C481A-CBD7-404E-AF9A-240478CA7694}"/>
    <hyperlink ref="G118" r:id="rId370" display="https://www.zumper.com/apartments-for-rent/new-york-ny/lower-east-side" xr:uid="{3F8C7D30-FFBB-B14B-921C-6D67B7C10ABE}"/>
    <hyperlink ref="G146" r:id="rId371" display="https://www.zumper.com/apartments-for-rent/new-york-ny/ocean-hill" xr:uid="{65FC6C5D-E9B0-0E47-94E1-1AD4ACD27925}"/>
    <hyperlink ref="G103" r:id="rId372" display="https://www.zumper.com/apartments-for-rent/new-york-ny/jackson-heights" xr:uid="{BA3A4D40-289F-AB42-9710-6CA2421D11D4}"/>
    <hyperlink ref="G153" r:id="rId373" display="https://www.zumper.com/apartments-for-rent/new-york-ny/prospect-heights" xr:uid="{F37D78AD-8CD9-074C-9A1E-29341BEEDB1B}"/>
    <hyperlink ref="G205" r:id="rId374" display="https://www.zumper.com/apartments-for-rent/new-york-ny/woodside" xr:uid="{246D27B1-0B51-B947-9D23-127614DBE254}"/>
    <hyperlink ref="G93" r:id="rId375" display="https://www.zumper.com/apartments-for-rent/new-york-ny/greenwich-village" xr:uid="{167C6CB4-8D46-064E-9605-363289216145}"/>
    <hyperlink ref="G166" r:id="rId376" display="https://www.zumper.com/apartments-for-rent/new-york-ny/sheepshead-bay" xr:uid="{2C85A52C-33F5-6E47-9E36-00BA1334C87E}"/>
    <hyperlink ref="G9" r:id="rId377" display="https://www.zumper.com/apartments-for-rent/new-york-ny/bayside" xr:uid="{E6D89260-90BC-274E-9C88-70A249E5CDF8}"/>
    <hyperlink ref="G69" r:id="rId378" display="https://www.zumper.com/apartments-for-rent/new-york-ny/flatiron-district" xr:uid="{3682AE1E-DF59-3D47-A81E-B900B6FB80EB}"/>
    <hyperlink ref="G176" r:id="rId379" display="https://www.zumper.com/apartments-for-rent/new-york-ny/sunset-park" xr:uid="{5201B5BB-94D8-D245-9197-8B035EC4A7CA}"/>
    <hyperlink ref="G30" r:id="rId380" display="https://www.zumper.com/apartments-for-rent/new-york-ny/carroll-gardens" xr:uid="{05B6FD63-6092-4C4D-B480-52F8CBF482B9}"/>
    <hyperlink ref="G168" r:id="rId381" display="https://www.zumper.com/apartments-for-rent/new-york-ny/soho" xr:uid="{42DE794B-846E-7641-8108-5D974B03BB8D}"/>
    <hyperlink ref="G124" r:id="rId382" display="https://www.zumper.com/apartments-for-rent/new-york-ny/maspeth" xr:uid="{9DD14C52-D33C-F547-87F2-68F8C544D563}"/>
    <hyperlink ref="G7" r:id="rId383" display="https://www.zumper.com/apartments-for-rent/new-york-ny/battery-park-city" xr:uid="{10C33336-BC3F-9B4C-8356-909C468B82A8}"/>
    <hyperlink ref="G49" r:id="rId384" display="https://www.zumper.com/apartments-for-rent/new-york-ny/corona" xr:uid="{B9B5484E-C329-114A-8425-9BE11C17596E}"/>
    <hyperlink ref="G66" r:id="rId385" display="https://www.zumper.com/apartments-for-rent/new-york-ny/far-rockaway" xr:uid="{3547167A-F802-B043-9EE6-9C56900F55F8}"/>
    <hyperlink ref="G94" r:id="rId386" display="https://www.zumper.com/apartments-for-rent/new-york-ny/greenwood-heights" xr:uid="{F7E2D6DA-BDA6-4D4F-914A-2D6082357762}"/>
    <hyperlink ref="G17" r:id="rId387" display="https://www.zumper.com/apartments-for-rent/new-york-ny/boerum-hill" xr:uid="{64863EFA-F106-8043-B73F-9F9FECEE10BF}"/>
    <hyperlink ref="G104" r:id="rId388" display="https://www.zumper.com/apartments-for-rent/new-york-ny/jamaica" xr:uid="{FA3F8861-0809-B54F-BBE4-77C9E6C70174}"/>
    <hyperlink ref="G90" r:id="rId389" display="https://www.zumper.com/apartments-for-rent/new-york-ny/gravesend" xr:uid="{33FD6E76-7BC6-0942-9027-1110437C47D2}"/>
    <hyperlink ref="G20" r:id="rId390" display="https://www.zumper.com/apartments-for-rent/new-york-ny/briarwood" xr:uid="{9B510EB7-4F4F-EA4F-A249-6E12295FC71C}"/>
    <hyperlink ref="G29" r:id="rId391" display="https://www.zumper.com/apartments-for-rent/new-york-ny/canarsie" xr:uid="{1F43A903-E778-6343-B2A0-E9686CE7388E}"/>
    <hyperlink ref="G82" r:id="rId392" display="https://www.zumper.com/apartments-for-rent/new-york-ny/garment-district" xr:uid="{84780D5F-EE81-B149-B4B8-DB7F0BB74A54}"/>
    <hyperlink ref="G142" r:id="rId393" display="https://www.zumper.com/apartments-for-rent/new-york-ny/nolita" xr:uid="{A0789947-A939-9244-A121-2D0597995E61}"/>
    <hyperlink ref="G108" r:id="rId394" display="https://www.zumper.com/apartments-for-rent/new-york-ny/kew-gardens" xr:uid="{3A9818EC-82A2-FB44-8F2B-B43CFAE15805}"/>
    <hyperlink ref="G78" r:id="rId395" display="https://www.zumper.com/apartments-for-rent/new-york-ny/fort-greene" xr:uid="{9EA98ABE-1996-934A-945F-A168A56FEA5A}"/>
    <hyperlink ref="G36" r:id="rId396" display="https://www.zumper.com/apartments-for-rent/new-york-ny/chinatown" xr:uid="{03E71DCA-8DF8-E141-83D3-2C7851C646E0}"/>
    <hyperlink ref="G14" r:id="rId397" display="https://www.zumper.com/apartments-for-rent/new-york-ny/bensonhurst" xr:uid="{D378E5A0-65A7-0D41-B1BB-61F73E185CC5}"/>
    <hyperlink ref="G109" r:id="rId398" display="https://www.zumper.com/apartments-for-rent/new-york-ny/kew-gardens-hills" xr:uid="{9A935445-DB46-EB4D-B3BC-EBE1A565D879}"/>
    <hyperlink ref="G85" r:id="rId399" display="https://www.zumper.com/apartments-for-rent/new-york-ny/glendale" xr:uid="{7F0DBE42-0979-5F42-B2AB-1425E2223755}"/>
    <hyperlink ref="G126" r:id="rId400" display="https://www.zumper.com/apartments-for-rent/new-york-ny/middle-village" xr:uid="{29BEBE45-9D0D-E84F-AD0A-C77FF3FD9052}"/>
    <hyperlink ref="G158" r:id="rId401" display="https://www.zumper.com/apartments-for-rent/new-york-ny/richmond-hill" xr:uid="{93CFAF62-3FB0-A04F-87AC-17F87D14332E}"/>
    <hyperlink ref="G129" r:id="rId402" display="https://www.zumper.com/apartments-for-rent/new-york-ny/midwood" xr:uid="{3362F731-05ED-3C45-9F1F-8A5AD5DE78BE}"/>
    <hyperlink ref="G58" r:id="rId403" display="https://www.zumper.com/apartments-for-rent/new-york-ny/east-elmhurst" xr:uid="{26C8F546-7632-E949-8614-F527ACA811B3}"/>
    <hyperlink ref="G102" r:id="rId404" display="https://www.zumper.com/apartments-for-rent/new-york-ny/inwood" xr:uid="{C3BC799D-5AF6-8D49-87E9-2E4A963C031B}"/>
    <hyperlink ref="G160" r:id="rId405" display="https://www.zumper.com/apartments-for-rent/new-york-ny/riverdale" xr:uid="{32A6DBF9-A3F1-114D-9B8A-376226735AD4}"/>
    <hyperlink ref="G155" r:id="rId406" display="https://www.zumper.com/apartments-for-rent/new-york-ny/queens-village" xr:uid="{04D6364B-125D-6D43-B83B-D929371260A8}"/>
    <hyperlink ref="G172" r:id="rId407" display="https://www.zumper.com/apartments-for-rent/new-york-ny/st-albans" xr:uid="{CDEF5B2E-1693-564E-9B4E-088B6168A2CC}"/>
    <hyperlink ref="G161" r:id="rId408" display="https://www.zumper.com/apartments-for-rent/new-york-ny/rochdale" xr:uid="{23F341DB-9E51-5541-A408-1CAE218D16C9}"/>
    <hyperlink ref="G134" r:id="rId409" display="https://www.zumper.com/apartments-for-rent/new-york-ny/mott-haven" xr:uid="{5AC77031-9843-B447-B2A7-D23A2A9C75E2}"/>
    <hyperlink ref="G57" r:id="rId410" display="https://www.zumper.com/apartments-for-rent/new-york-ny/dyker-heights" xr:uid="{99F6EF73-AA89-8B4D-B800-60C2D5145F47}"/>
    <hyperlink ref="G52" r:id="rId411" display="https://www.zumper.com/apartments-for-rent/new-york-ny/cypress-hills" xr:uid="{AD0494D9-C28B-F349-BC0A-2BE0DF565712}"/>
    <hyperlink ref="G182" r:id="rId412" display="https://www.zumper.com/apartments-for-rent/new-york-ny/two-bridges" xr:uid="{F6E35964-BFAA-4444-AEDF-73CDB0348A72}"/>
    <hyperlink ref="G112" r:id="rId413" display="https://www.zumper.com/apartments-for-rent/new-york-ny/koreatown" xr:uid="{2ED82600-C5D8-9043-A257-63D8A7C391D2}"/>
    <hyperlink ref="G203" r:id="rId414" display="https://www.zumper.com/apartments-for-rent/new-york-ny/woodhaven" xr:uid="{E0BB8C67-336F-1A4C-92C9-8A1840F35189}"/>
    <hyperlink ref="G190" r:id="rId415" display="https://www.zumper.com/apartments-for-rent/new-york-ny/wakefield" xr:uid="{D046F133-6BE1-7747-8824-13C3EDFF3A6D}"/>
    <hyperlink ref="G43" r:id="rId416" display="https://www.zumper.com/apartments-for-rent/new-york-ny/college-point" xr:uid="{38DC57CD-9771-6245-854F-6D6497EA4276}"/>
    <hyperlink ref="G162" r:id="rId417" display="https://www.zumper.com/apartments-for-rent/new-york-ny/rockaway-beach" xr:uid="{B12C5990-279B-5641-AE3A-B672D6FAB8F3}"/>
    <hyperlink ref="G26" r:id="rId418" display="https://www.zumper.com/apartments-for-rent/new-york-ny/brownsville" xr:uid="{C678A3DC-4889-C24B-A50A-5EE331D5B3E7}"/>
    <hyperlink ref="G5" r:id="rId419" display="https://www.zumper.com/apartments-for-rent/new-york-ny/auburndale" xr:uid="{4B99044D-5CC4-1341-8B8F-BD32A7E2F22F}"/>
    <hyperlink ref="G107" r:id="rId420" display="https://www.zumper.com/apartments-for-rent/new-york-ny/kensington" xr:uid="{77AD5C9F-C3CF-0945-A88C-0E656EF54475}"/>
    <hyperlink ref="G21" r:id="rId421" display="https://www.zumper.com/apartments-for-rent/new-york-ny/brighton-beach" xr:uid="{24ABF478-427B-4641-9113-BA50BCBB4826}"/>
    <hyperlink ref="G6" r:id="rId422" display="https://www.zumper.com/apartments-for-rent/new-york-ny/bath-beach" xr:uid="{A2F14BA5-3809-4248-857E-BA1ADF3ABBF7}"/>
    <hyperlink ref="G23" r:id="rId423" display="https://www.zumper.com/apartments-for-rent/new-york-ny/brooklyn-heights" xr:uid="{D77508C2-7BD2-2E4A-8A12-4B4937949BD9}"/>
    <hyperlink ref="G86" r:id="rId424" display="https://www.zumper.com/apartments-for-rent/new-york-ny/gowanus" xr:uid="{8A85D67F-FA5B-184C-8B36-9D4281CADAF6}"/>
    <hyperlink ref="G174" r:id="rId425" display="https://www.zumper.com/apartments-for-rent/new-york-ny/stapleton" xr:uid="{42314A55-5A57-F143-AB43-AD677E439C95}"/>
    <hyperlink ref="G70" r:id="rId426" display="https://www.zumper.com/apartments-for-rent/new-york-ny/flatlands" xr:uid="{CE92D1BB-EE77-9746-AC72-A97722E4C59D}"/>
    <hyperlink ref="G171" r:id="rId427" display="https://www.zumper.com/apartments-for-rent/new-york-ny/south-ozone-park" xr:uid="{65D7167A-E2FC-2A41-B88C-DCFB0FEA93A7}"/>
    <hyperlink ref="G170" r:id="rId428" display="https://www.zumper.com/apartments-for-rent/new-york-ny/south-jamaica" xr:uid="{DF989C0F-5F09-064E-BCC4-E4D8E35F7C9F}"/>
    <hyperlink ref="G147" r:id="rId429" display="https://www.zumper.com/apartments-for-rent/new-york-ny/ozone-park" xr:uid="{186E75C2-63F3-2F49-A8AD-0173F2A1FABF}"/>
    <hyperlink ref="G198" r:id="rId430" display="https://www.zumper.com/apartments-for-rent/new-york-ny/whitestone" xr:uid="{220FE8AB-AD35-6F48-BF2F-E1ACC1503CA8}"/>
    <hyperlink ref="G179" r:id="rId431" display="https://www.zumper.com/apartments-for-rent/new-york-ny/tompkinsville" xr:uid="{629D69CF-0787-C84F-AEB6-65B25D0996B5}"/>
    <hyperlink ref="G18" r:id="rId432" display="https://www.zumper.com/apartments-for-rent/new-york-ny/borough-park" xr:uid="{B529D1AF-4483-1C49-A181-AC2B93AD84D0}"/>
    <hyperlink ref="G165" r:id="rId433" display="https://www.zumper.com/apartments-for-rent/new-york-ny/rosedale" xr:uid="{EF075F93-9AC2-3642-982A-68FFCD2DFA0D}"/>
    <hyperlink ref="G156" r:id="rId434" display="https://www.zumper.com/apartments-for-rent/new-york-ny/red-hook" xr:uid="{A5C897F4-6CF9-5644-9E88-1308932C9B90}"/>
    <hyperlink ref="G46" r:id="rId435" display="https://www.zumper.com/apartments-for-rent/new-york-ny/concourse-village" xr:uid="{81579594-E91C-1040-B38B-199FB0136C79}"/>
    <hyperlink ref="G178" r:id="rId436" display="https://www.zumper.com/apartments-for-rent/new-york-ny/throgs-neck" xr:uid="{AF6A8354-F31B-694F-B031-CF90F1C20193}"/>
    <hyperlink ref="G199" r:id="rId437" display="https://www.zumper.com/apartments-for-rent/new-york-ny/williamsbridge" xr:uid="{D7ECFF8D-81E8-BB4B-9C59-F500DB26DAF4}"/>
    <hyperlink ref="G173" r:id="rId438" display="https://www.zumper.com/apartments-for-rent/new-york-ny/st-george" xr:uid="{7126542B-A75B-0841-8CF6-F6CAE1E72946}"/>
    <hyperlink ref="G113" r:id="rId439" display="https://www.zumper.com/apartments-for-rent/new-york-ny/laurelton" xr:uid="{71436DDA-71E8-494F-90D7-39AE9C1CD476}"/>
    <hyperlink ref="G84" r:id="rId440" display="https://www.zumper.com/apartments-for-rent/new-york-ny/glen-oaks" xr:uid="{4FA86D9D-CAF4-5943-B8A8-BA707FAE659E}"/>
    <hyperlink ref="G141" r:id="rId441" display="https://www.zumper.com/apartments-for-rent/new-york-ny/noho" xr:uid="{5D615831-AB90-294E-A0E3-C2727BCBCD24}"/>
    <hyperlink ref="G42" r:id="rId442" display="https://www.zumper.com/apartments-for-rent/new-york-ny/cobble-hill" xr:uid="{D76997CD-96B7-524E-880C-B78006479CFC}"/>
    <hyperlink ref="G81" r:id="rId443" display="https://www.zumper.com/apartments-for-rent/new-york-ny/fresh-meadows" xr:uid="{47AB552F-4756-4A4D-BCBD-82DCE9C2A4E3}"/>
    <hyperlink ref="G150" r:id="rId444" display="https://www.zumper.com/apartments-for-rent/new-york-ny/pelham-bay" xr:uid="{8D77B973-BCF4-434A-9459-1DBA9B73E847}"/>
    <hyperlink ref="G121" r:id="rId445" display="https://www.zumper.com/apartments-for-rent/new-york-ny/mapleton" xr:uid="{3CC83B65-90AB-9344-9880-3B60D0E47A8E}"/>
    <hyperlink ref="G12" r:id="rId446" display="https://www.zumper.com/apartments-for-rent/new-york-ny/bellerose" xr:uid="{C1E8B037-4DB9-B949-9070-0B6253FD32E7}"/>
    <hyperlink ref="G202" r:id="rId447" display="https://www.zumper.com/apartments-for-rent/new-york-ny/windsor-terrace" xr:uid="{9BFC174D-3FA2-CB44-8718-7AC03EC3D076}"/>
    <hyperlink ref="G56" r:id="rId448" display="https://www.zumper.com/apartments-for-rent/new-york-ny/dumbo" xr:uid="{2CC95D56-D3B0-184F-AF78-DD5C158C9E6A}"/>
    <hyperlink ref="G98" r:id="rId449" display="https://www.zumper.com/apartments-for-rent/new-york-ny/hollis" xr:uid="{8C0FDF93-C593-E94D-B68E-3FF110D323A1}"/>
    <hyperlink ref="G45" r:id="rId450" display="https://www.zumper.com/apartments-for-rent/new-york-ny/concourse" xr:uid="{DFD078B4-B7B9-D14E-9CD2-FDFCF2DE1C16}"/>
    <hyperlink ref="G96" r:id="rId451" display="https://www.zumper.com/apartments-for-rent/new-york-ny/highbridge" xr:uid="{73E0335C-3DC1-7040-8900-8BB761AA892A}"/>
    <hyperlink ref="G114" r:id="rId452" display="https://www.zumper.com/apartments-for-rent/new-york-ny/little-italy" xr:uid="{AA0B3134-F6A3-2145-B37B-D763763B6D15}"/>
    <hyperlink ref="G97" r:id="rId453" display="https://www.zumper.com/apartments-for-rent/new-york-ny/hillcrest" xr:uid="{BFDDB8D6-6B2E-CE48-BDD2-62A212853E3E}"/>
    <hyperlink ref="G25" r:id="rId454" display="https://www.zumper.com/apartments-for-rent/new-york-ny/brookville" xr:uid="{E05929A1-B989-6E4A-A949-0591F8F537E7}"/>
    <hyperlink ref="G169" r:id="rId455" display="https://www.zumper.com/apartments-for-rent/new-york-ny/south-beach" xr:uid="{E8192449-26F7-394C-99E7-5C2197FD64DB}"/>
    <hyperlink ref="G38" r:id="rId456" display="https://www.zumper.com/apartments-for-rent/new-york-ny/civic-center" xr:uid="{200A15B9-6ED4-D248-A7F6-9ECE1163FE83}"/>
    <hyperlink ref="G175" r:id="rId457" display="https://www.zumper.com/apartments-for-rent/new-york-ny/stuyvesant-town-peter-cooper-village" xr:uid="{A571331C-1DA1-7E42-BA80-E1650FBF4B36}"/>
    <hyperlink ref="G34" r:id="rId458" display="https://www.zumper.com/apartments-for-rent/new-york-ny/central-park" xr:uid="{E1F001DB-4743-464F-ACFA-5CAFA333E8A9}"/>
    <hyperlink ref="G100" r:id="rId459" display="https://www.zumper.com/apartments-for-rent/new-york-ny/howard-beach" xr:uid="{8FA6AE6E-749E-5F43-A4C9-8394AA772D92}"/>
    <hyperlink ref="G105" r:id="rId460" display="https://www.zumper.com/apartments-for-rent/new-york-ny/jamaica-estates" xr:uid="{759E2BE8-ECE9-3748-AC75-3D754EE4767B}"/>
    <hyperlink ref="G149" r:id="rId461" display="https://www.zumper.com/apartments-for-rent/new-york-ny/parkchester" xr:uid="{61DA39C1-EBCE-DD4F-839A-0DD02901A962}"/>
    <hyperlink ref="G144" r:id="rId462" display="https://www.zumper.com/apartments-for-rent/new-york-ny/norwood" xr:uid="{232F284E-09CF-B64C-B737-2165F00B5388}"/>
    <hyperlink ref="G2" r:id="rId463" display="https://www.zumper.com/apartments-for-rent/new-york-ny/allerton" xr:uid="{F8486A2A-54AE-A84B-833D-9F9A96FC7113}"/>
    <hyperlink ref="G54" r:id="rId464" display="https://www.zumper.com/apartments-for-rent/new-york-ny/douglaston" xr:uid="{865042DF-EC71-CB4C-96C3-B67DE9DC527C}"/>
    <hyperlink ref="G110" r:id="rId465" display="https://www.zumper.com/apartments-for-rent/new-york-ny/kingsbridge" xr:uid="{FC13AA27-F6C0-DB41-86D3-B24B54AE2890}"/>
    <hyperlink ref="G37" r:id="rId466" display="https://www.zumper.com/apartments-for-rent/new-york-ny/city-island" xr:uid="{B042906A-E81C-2E45-ABDA-C3A4B9425AEB}"/>
    <hyperlink ref="G91" r:id="rId467" display="https://www.zumper.com/apartments-for-rent/new-york-ny/great-kills" xr:uid="{E0B2279A-8D8A-0043-9B5E-91BE3C043225}"/>
    <hyperlink ref="G39" r:id="rId468" display="https://www.zumper.com/apartments-for-rent/new-york-ny/clason-point" xr:uid="{FD086416-59E6-0F4D-9D3B-1890A3A92249}"/>
    <hyperlink ref="G50" r:id="rId469" display="https://www.zumper.com/apartments-for-rent/new-york-ny/crotona-park-east" xr:uid="{FD1BCFE9-CBA9-AA4F-9BDB-AA6B809EBDA2}"/>
    <hyperlink ref="G132" r:id="rId470" display="https://www.zumper.com/apartments-for-rent/new-york-ny/morris-park" xr:uid="{BEAEAF9C-FA78-BD42-AD8F-0A2B2BF57F3C}"/>
    <hyperlink ref="G136" r:id="rId471" display="https://www.zumper.com/apartments-for-rent/new-york-ny/mount-hope" xr:uid="{0EA801D1-2A2F-D64A-AE0E-3270CDC053C1}"/>
    <hyperlink ref="G74" r:id="rId472" display="https://www.zumper.com/apartments-for-rent/new-york-ny/fordham-heights" xr:uid="{AB7E062D-275A-124F-833E-6258C7D53350}"/>
    <hyperlink ref="G138" r:id="rId473" display="https://www.zumper.com/apartments-for-rent/new-york-ny/new-brighton" xr:uid="{36CE0605-0B19-2746-8350-F0924B58D0E5}"/>
    <hyperlink ref="G77" r:id="rId474" display="https://www.zumper.com/apartments-for-rent/new-york-ny/forest-park" xr:uid="{FD6B2D36-6FCE-B64B-B362-69E654FC8381}"/>
    <hyperlink ref="G15" r:id="rId475" display="https://www.zumper.com/apartments-for-rent/new-york-ny/bergen-beach" xr:uid="{72F3B30A-170C-824E-92DA-D727E7842C9B}"/>
    <hyperlink ref="G115" r:id="rId476" display="https://www.zumper.com/apartments-for-rent/new-york-ny/little-neck" xr:uid="{130F6284-A972-C44A-ADC2-BB843CB7C06A}"/>
    <hyperlink ref="G197" r:id="rId477" display="https://www.zumper.com/apartments-for-rent/new-york-ny/westerleigh" xr:uid="{326B10B0-AF27-EF4F-9982-D86B7BF26848}"/>
    <hyperlink ref="G192" r:id="rId478" display="https://www.zumper.com/apartments-for-rent/new-york-ny/west-brighton" xr:uid="{9A84D4A5-7D9A-3D43-8DCA-9CC319B821F6}"/>
    <hyperlink ref="G106" r:id="rId479" display="https://www.zumper.com/apartments-for-rent/new-york-ny/jamaica-hills" xr:uid="{D56999AF-071E-6E44-895C-A68101F7ADE4}"/>
    <hyperlink ref="G183" r:id="rId480" display="https://www.zumper.com/apartments-for-rent/new-york-ny/unionport" xr:uid="{15835521-78C3-484F-B001-AED398685202}"/>
    <hyperlink ref="G188" r:id="rId481" display="https://www.zumper.com/apartments-for-rent/new-york-ny/van-nest" xr:uid="{84063424-21EC-3745-A8DB-5253763B59E4}"/>
    <hyperlink ref="G101" r:id="rId482" display="https://www.zumper.com/apartments-for-rent/new-york-ny/hunts-point" xr:uid="{B5C25972-3A8C-DB40-A1C4-E84BCB520577}"/>
    <hyperlink ref="G152" r:id="rId483" display="https://www.zumper.com/apartments-for-rent/new-york-ny/pomonok" xr:uid="{00A36B1D-C0EF-4848-8A0D-8FCE6F8EFB92}"/>
    <hyperlink ref="G10" r:id="rId484" display="https://www.zumper.com/apartments-for-rent/new-york-ny/bedford-park" xr:uid="{E085F158-C4D9-B843-8E04-A2B8DB53C10C}"/>
    <hyperlink ref="G123" r:id="rId485" display="https://www.zumper.com/apartments-for-rent/new-york-ny/marine-park" xr:uid="{CC80C954-5335-024D-84BB-46D130ADB33B}"/>
    <hyperlink ref="G131" r:id="rId486" display="https://www.zumper.com/apartments-for-rent/new-york-ny/morris-heights" xr:uid="{5BB5E78F-2EE6-B64A-A1DD-DB29E0F97D30}"/>
    <hyperlink ref="G139" r:id="rId487" display="https://www.zumper.com/apartments-for-rent/new-york-ny/new-dorp" xr:uid="{ABF92BCF-E7DC-1E4B-91E3-893DCAF75C3C}"/>
    <hyperlink ref="G75" r:id="rId488" display="https://www.zumper.com/apartments-for-rent/new-york-ny/fordham-manor" xr:uid="{D2C0EAF4-E3EE-E941-9E31-BE73D0012D85}"/>
    <hyperlink ref="G163" r:id="rId489" display="https://www.zumper.com/apartments-for-rent/new-york-ny/roosevelt-island" xr:uid="{22AA2E50-DA37-9543-B916-6049F8BCB1A3}"/>
    <hyperlink ref="G47" r:id="rId490" display="https://www.zumper.com/apartments-for-rent/new-york-ny/coney-island" xr:uid="{48E19CB6-A5A5-5348-B1C0-AAA54B5D219D}"/>
    <hyperlink ref="G135" r:id="rId491" display="https://www.zumper.com/apartments-for-rent/new-york-ny/mount-eden" xr:uid="{C05B2F6E-F29F-7343-97C6-E5C9960424C8}"/>
    <hyperlink ref="G140" r:id="rId492" display="https://www.zumper.com/apartments-for-rent/new-york-ny/new-springville" xr:uid="{D5390C40-1BAD-BF4E-8D7A-57A2FCF1E31E}"/>
    <hyperlink ref="G167" r:id="rId493" display="https://www.zumper.com/apartments-for-rent/new-york-ny/silver-lake" xr:uid="{3BBEAD6D-CE86-1A4F-8A65-881DB915B3A4}"/>
    <hyperlink ref="G44" r:id="rId494" display="https://www.zumper.com/apartments-for-rent/new-york-ny/concord" xr:uid="{F9EF373F-1331-B547-BA21-EC131C4E0086}"/>
    <hyperlink ref="G164" r:id="rId495" display="https://www.zumper.com/apartments-for-rent/new-york-ny/rosebank" xr:uid="{94035F09-72E2-8E45-A2B8-1E43ABF4D655}"/>
    <hyperlink ref="G65" r:id="rId496" display="https://www.zumper.com/apartments-for-rent/new-york-ny/eltingville" xr:uid="{8EBD73E0-6309-C64D-8BCF-302206854FE9}"/>
    <hyperlink ref="G53" r:id="rId497" display="https://www.zumper.com/apartments-for-rent/new-york-ny/dongan-hills" xr:uid="{D09820FD-5B37-434A-9036-946F38D648E6}"/>
    <hyperlink ref="G206" r:id="rId498" display="https://www.zumper.com/apartments-for-rent/new-york-ny/woodstock" xr:uid="{CCCAE744-7652-3346-8A02-1E40B6F6BBC2}"/>
    <hyperlink ref="G196" r:id="rId499" display="https://www.zumper.com/apartments-for-rent/new-york-ny/westchester-village" xr:uid="{54B1E104-A41C-BE4D-BCCC-EA55A8FAE15F}"/>
    <hyperlink ref="G119" r:id="rId500" display="https://www.zumper.com/apartments-for-rent/new-york-ny/manhattan-beach" xr:uid="{1407C37C-AE69-A044-BF92-D35AED438DD2}"/>
    <hyperlink ref="G3" r:id="rId501" display="https://www.zumper.com/apartments-for-rent/new-york-ny/arden-heights" xr:uid="{688A7EA9-A4D1-E144-BAEC-4FF7E7722E8F}"/>
    <hyperlink ref="G151" r:id="rId502" display="https://www.zumper.com/apartments-for-rent/new-york-ny/pelham-parkway" xr:uid="{A78D83CE-0900-F64F-BFE6-64D3204CC1DA}"/>
    <hyperlink ref="G189" r:id="rId503" display="https://www.zumper.com/apartments-for-rent/new-york-ny/vinegar-hill" xr:uid="{6B17C8B0-A761-D447-B90B-10B1DFAEF41D}"/>
    <hyperlink ref="G71" r:id="rId504" display="https://www.zumper.com/apartments-for-rent/new-york-ny/floral-park" xr:uid="{EC21462F-3280-D44F-9F1A-5FC1FDADAA41}"/>
    <hyperlink ref="G145" r:id="rId505" display="https://www.zumper.com/apartments-for-rent/new-york-ny/oakwood" xr:uid="{76A79B83-D5B4-4A42-B16C-396BCF18D74B}"/>
    <hyperlink ref="G62" r:id="rId506" display="https://www.zumper.com/apartments-for-rent/new-york-ny/east-tremont" xr:uid="{4CA9BC24-7085-A24E-9FE4-20F738E24AD2}"/>
    <hyperlink ref="G130" r:id="rId507" display="https://www.zumper.com/apartments-for-rent/new-york-ny/mill-basin" xr:uid="{A96FAFFD-7976-5045-932E-569E5F2AB445}"/>
    <hyperlink ref="G204" r:id="rId508" display="https://www.zumper.com/apartments-for-rent/new-york-ny/woodlawn-heights" xr:uid="{B129A27D-CD9B-704F-A4FD-371FBF972693}"/>
    <hyperlink ref="G133" r:id="rId509" display="https://www.zumper.com/apartments-for-rent/new-york-ny/morrisania" xr:uid="{774738D2-C058-2C4C-A48C-19DC4E2561E6}"/>
    <hyperlink ref="G127" r:id="rId510" display="https://www.zumper.com/apartments-for-rent/new-york-ny/midland-beach" xr:uid="{F290F450-1B05-AA47-B52B-7340DC4F35B8}"/>
    <hyperlink ref="G154" r:id="rId511" display="https://www.zumper.com/apartments-for-rent/new-york-ny/prospect-park" xr:uid="{8BAF1149-A025-6840-B8A7-CF00F889AA98}"/>
    <hyperlink ref="G184" r:id="rId512" display="https://www.zumper.com/apartments-for-rent/new-york-ny/university-heights" xr:uid="{5AEE866D-D907-3542-AA1F-D38A64A94065}"/>
    <hyperlink ref="G13" r:id="rId513" display="https://www.zumper.com/apartments-for-rent/new-york-ny/belmont" xr:uid="{BFC4D68A-D3EE-5A4F-93AD-AF88F49EA6BD}"/>
    <hyperlink ref="G201" r:id="rId514" display="https://www.zumper.com/apartments-for-rent/new-york-ny/willowbrook" xr:uid="{DFF9CFC2-480C-C948-A8BA-DEB7AC0E35E8}"/>
    <hyperlink ref="G125" r:id="rId515" display="https://www.zumper.com/apartments-for-rent/new-york-ny/melrose" xr:uid="{7BD74BCA-27AE-D048-BF50-76348F9B28E5}"/>
    <hyperlink ref="G40" r:id="rId516" display="https://www.zumper.com/apartments-for-rent/new-york-ny/clearview" xr:uid="{791CEC67-534D-264C-BB7A-79B3B72D9E10}"/>
    <hyperlink ref="G83" r:id="rId517" display="https://www.zumper.com/apartments-for-rent/new-york-ny/gerritsen-beach" xr:uid="{EAD95372-2C15-8749-8ABA-21CFA46D4D31}"/>
    <hyperlink ref="G122" r:id="rId518" display="https://www.zumper.com/apartments-for-rent/new-york-ny/marble-hill" xr:uid="{BA0DEB05-AD53-F84C-8E07-74BC7403AE9C}"/>
    <hyperlink ref="G31" r:id="rId519" display="https://www.zumper.com/apartments-for-rent/new-york-ny/castle-hill" xr:uid="{73CAFE58-5DD8-FA48-9A94-EC21E0EFCC6D}"/>
    <hyperlink ref="G88" r:id="rId520" display="https://www.zumper.com/apartments-for-rent/new-york-ny/graniteville" xr:uid="{2588F3CF-E615-B54A-A210-E4A7744CAA36}"/>
    <hyperlink ref="G27" r:id="rId521" display="https://www.zumper.com/apartments-for-rent/new-york-ny/bulls-head" xr:uid="{4556D2C3-2806-994C-ADCE-E3E7DDFEB43E}"/>
    <hyperlink ref="G89" r:id="rId522" display="https://www.zumper.com/apartments-for-rent/new-york-ny/grant-city" xr:uid="{160C2416-D5B7-0347-8113-046D4CD48E9D}"/>
    <hyperlink ref="G193" r:id="rId523" display="https://www.zumper.com/apartments-for-rent/new-york-ny/west-farms" xr:uid="{F1703F98-AF0C-FD46-BAA2-827D03EC0F59}"/>
    <hyperlink ref="G48" r:id="rId524" display="https://www.zumper.com/apartments-for-rent/new-york-ny/co-op-city" xr:uid="{7F4140EE-5043-B64F-93EF-5A33C95DD230}"/>
    <hyperlink ref="G80" r:id="rId525" display="https://www.zumper.com/apartments-for-rent/new-york-ny/foxhurst" xr:uid="{1121F02C-CE07-764E-ABC3-68068EEA043E}"/>
    <hyperlink ref="G22" r:id="rId526" display="https://www.zumper.com/apartments-for-rent/new-york-ny/bronx-park" xr:uid="{17CE9190-9585-A44B-9D9E-AC5E822F9BC3}"/>
    <hyperlink ref="G79" r:id="rId527" display="https://www.zumper.com/apartments-for-rent/new-york-ny/fort-wadsworth" xr:uid="{2BC08B01-D4E6-034C-AA6D-59D04A0DC4C6}"/>
    <hyperlink ref="G99" r:id="rId528" display="https://www.zumper.com/apartments-for-rent/new-york-ny/holliswood" xr:uid="{907BD16B-675D-B74F-906B-88F9DB3DBE20}"/>
    <hyperlink ref="G73" r:id="rId529" display="https://www.zumper.com/apartments-for-rent/new-york-ny/flushing-meadows-corona-park" xr:uid="{0046FA3A-56F9-D94D-A3AB-A8F6CAF2B726}"/>
    <hyperlink ref="G120" r:id="rId530" display="https://www.zumper.com/apartments-for-rent/new-york-ny/manor-heights" xr:uid="{F3412FE3-C1B5-8D4E-B91D-7DA7C50DB1F7}"/>
    <hyperlink ref="G16" r:id="rId531" display="https://www.zumper.com/apartments-for-rent/new-york-ny/blissville" xr:uid="{327FBAA1-D578-354C-AEAF-35B739F12C6E}"/>
    <hyperlink ref="G187" r:id="rId532" display="https://www.zumper.com/apartments-for-rent/new-york-ny/van-cortlandt-park" xr:uid="{8AB231F0-2232-D64C-9693-FC9FD9B5911F}"/>
    <hyperlink ref="G32" r:id="rId533" display="https://www.zumper.com/apartments-for-rent/new-york-ny/castleton-corners" xr:uid="{996E8EDC-A52D-3841-963A-F809798ECB94}"/>
    <hyperlink ref="G24" r:id="rId534" display="https://www.zumper.com/apartments-for-rent/new-york-ny/brooklyn-navy-yard" xr:uid="{BAB528F7-8564-0D46-9434-A6D7A1836D25}"/>
    <hyperlink ref="G180" r:id="rId535" display="https://www.zumper.com/apartments-for-rent/new-york-ny/travis-chelsea" xr:uid="{A1DC82A0-E7BB-5545-978E-76E1C25E0947}"/>
    <hyperlink ref="G117" r:id="rId536" display="https://www.zumper.com/apartments-for-rent/new-york-ny/longwood" xr:uid="{6450C0D4-D4AC-3E4A-91D4-D33043502067}"/>
  </hyperlinks>
  <pageMargins left="0.7" right="0.7" top="0.75" bottom="0.75" header="0.3" footer="0.3"/>
  <pageSetup orientation="portrait" r:id="rId5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4F8-ED9D-9044-BA21-676FAE273B70}">
  <dimension ref="A1:C43"/>
  <sheetViews>
    <sheetView workbookViewId="0">
      <selection activeCell="F38" sqref="F38"/>
    </sheetView>
  </sheetViews>
  <sheetFormatPr defaultColWidth="11" defaultRowHeight="15.75" x14ac:dyDescent="0.25"/>
  <cols>
    <col min="1" max="1" width="63.375" bestFit="1" customWidth="1"/>
    <col min="2" max="2" width="31.125" bestFit="1" customWidth="1"/>
    <col min="3" max="3" width="35" bestFit="1" customWidth="1"/>
  </cols>
  <sheetData>
    <row r="1" spans="1:3" x14ac:dyDescent="0.25">
      <c r="A1" s="7" t="s">
        <v>63</v>
      </c>
      <c r="B1" s="7" t="s">
        <v>145</v>
      </c>
      <c r="C1" s="7" t="s">
        <v>144</v>
      </c>
    </row>
    <row r="2" spans="1:3" x14ac:dyDescent="0.25">
      <c r="A2" s="8" t="s">
        <v>82</v>
      </c>
      <c r="B2" s="8" t="s">
        <v>3</v>
      </c>
      <c r="C2" s="8" t="s">
        <v>83</v>
      </c>
    </row>
    <row r="3" spans="1:3" x14ac:dyDescent="0.25">
      <c r="A3" s="8" t="s">
        <v>67</v>
      </c>
      <c r="B3" s="8" t="s">
        <v>64</v>
      </c>
      <c r="C3" s="8" t="s">
        <v>68</v>
      </c>
    </row>
    <row r="4" spans="1:3" x14ac:dyDescent="0.25">
      <c r="A4" s="8" t="s">
        <v>98</v>
      </c>
      <c r="B4" s="8" t="s">
        <v>3</v>
      </c>
      <c r="C4" s="8" t="s">
        <v>99</v>
      </c>
    </row>
    <row r="5" spans="1:3" x14ac:dyDescent="0.25">
      <c r="A5" s="8" t="s">
        <v>84</v>
      </c>
      <c r="B5" s="8" t="s">
        <v>3</v>
      </c>
      <c r="C5" s="8" t="s">
        <v>85</v>
      </c>
    </row>
    <row r="6" spans="1:3" x14ac:dyDescent="0.25">
      <c r="A6" s="8" t="s">
        <v>65</v>
      </c>
      <c r="B6" s="8" t="s">
        <v>64</v>
      </c>
      <c r="C6" s="8" t="s">
        <v>66</v>
      </c>
    </row>
    <row r="7" spans="1:3" x14ac:dyDescent="0.25">
      <c r="A7" s="8" t="s">
        <v>7</v>
      </c>
      <c r="B7" s="8" t="s">
        <v>3</v>
      </c>
      <c r="C7" s="8" t="s">
        <v>79</v>
      </c>
    </row>
    <row r="8" spans="1:3" x14ac:dyDescent="0.25">
      <c r="A8" s="8" t="s">
        <v>100</v>
      </c>
      <c r="B8" s="8" t="s">
        <v>34</v>
      </c>
      <c r="C8" s="8" t="s">
        <v>101</v>
      </c>
    </row>
    <row r="9" spans="1:3" x14ac:dyDescent="0.25">
      <c r="A9" s="8" t="s">
        <v>120</v>
      </c>
      <c r="B9" s="8" t="s">
        <v>47</v>
      </c>
      <c r="C9" s="8" t="s">
        <v>121</v>
      </c>
    </row>
    <row r="10" spans="1:3" x14ac:dyDescent="0.25">
      <c r="A10" s="8" t="s">
        <v>102</v>
      </c>
      <c r="B10" s="8" t="s">
        <v>34</v>
      </c>
      <c r="C10" s="8" t="s">
        <v>103</v>
      </c>
    </row>
    <row r="11" spans="1:3" x14ac:dyDescent="0.25">
      <c r="A11" s="8" t="s">
        <v>13</v>
      </c>
      <c r="B11" s="8" t="s">
        <v>34</v>
      </c>
      <c r="C11" s="8" t="s">
        <v>104</v>
      </c>
    </row>
    <row r="12" spans="1:3" x14ac:dyDescent="0.25">
      <c r="A12" s="8" t="s">
        <v>92</v>
      </c>
      <c r="B12" s="8" t="s">
        <v>3</v>
      </c>
      <c r="C12" s="8" t="s">
        <v>93</v>
      </c>
    </row>
    <row r="13" spans="1:3" x14ac:dyDescent="0.25">
      <c r="A13" s="8" t="s">
        <v>90</v>
      </c>
      <c r="B13" s="8" t="s">
        <v>3</v>
      </c>
      <c r="C13" s="8" t="s">
        <v>91</v>
      </c>
    </row>
    <row r="14" spans="1:3" x14ac:dyDescent="0.25">
      <c r="A14" s="8" t="s">
        <v>105</v>
      </c>
      <c r="B14" s="8" t="s">
        <v>34</v>
      </c>
      <c r="C14" s="8" t="s">
        <v>106</v>
      </c>
    </row>
    <row r="15" spans="1:3" x14ac:dyDescent="0.25">
      <c r="A15" s="8" t="s">
        <v>94</v>
      </c>
      <c r="B15" s="8" t="s">
        <v>3</v>
      </c>
      <c r="C15" s="8" t="s">
        <v>95</v>
      </c>
    </row>
    <row r="16" spans="1:3" x14ac:dyDescent="0.25">
      <c r="A16" s="8" t="s">
        <v>107</v>
      </c>
      <c r="B16" s="8" t="s">
        <v>34</v>
      </c>
      <c r="C16" s="8" t="s">
        <v>108</v>
      </c>
    </row>
    <row r="17" spans="1:3" x14ac:dyDescent="0.25">
      <c r="A17" s="8" t="s">
        <v>69</v>
      </c>
      <c r="B17" s="8" t="s">
        <v>64</v>
      </c>
      <c r="C17" s="8" t="s">
        <v>70</v>
      </c>
    </row>
    <row r="18" spans="1:3" x14ac:dyDescent="0.25">
      <c r="A18" s="8" t="s">
        <v>71</v>
      </c>
      <c r="B18" s="8" t="s">
        <v>64</v>
      </c>
      <c r="C18" s="8" t="s">
        <v>72</v>
      </c>
    </row>
    <row r="19" spans="1:3" x14ac:dyDescent="0.25">
      <c r="A19" s="8" t="s">
        <v>114</v>
      </c>
      <c r="B19" s="8" t="s">
        <v>34</v>
      </c>
      <c r="C19" s="8" t="s">
        <v>115</v>
      </c>
    </row>
    <row r="20" spans="1:3" x14ac:dyDescent="0.25">
      <c r="A20" s="8" t="s">
        <v>122</v>
      </c>
      <c r="B20" s="8" t="s">
        <v>47</v>
      </c>
      <c r="C20" s="8" t="s">
        <v>123</v>
      </c>
    </row>
    <row r="21" spans="1:3" x14ac:dyDescent="0.25">
      <c r="A21" s="8" t="s">
        <v>73</v>
      </c>
      <c r="B21" s="8" t="s">
        <v>64</v>
      </c>
      <c r="C21" s="8" t="s">
        <v>74</v>
      </c>
    </row>
    <row r="22" spans="1:3" x14ac:dyDescent="0.25">
      <c r="A22" s="8" t="s">
        <v>33</v>
      </c>
      <c r="B22" s="8" t="s">
        <v>34</v>
      </c>
      <c r="C22" s="8" t="s">
        <v>111</v>
      </c>
    </row>
    <row r="23" spans="1:3" x14ac:dyDescent="0.25">
      <c r="A23" s="8" t="s">
        <v>109</v>
      </c>
      <c r="B23" s="8" t="s">
        <v>34</v>
      </c>
      <c r="C23" s="8" t="s">
        <v>110</v>
      </c>
    </row>
    <row r="24" spans="1:3" x14ac:dyDescent="0.25">
      <c r="A24" s="8" t="s">
        <v>143</v>
      </c>
      <c r="B24" s="8" t="s">
        <v>136</v>
      </c>
      <c r="C24" s="8">
        <v>10314</v>
      </c>
    </row>
    <row r="25" spans="1:3" x14ac:dyDescent="0.25">
      <c r="A25" s="8" t="s">
        <v>118</v>
      </c>
      <c r="B25" s="8" t="s">
        <v>47</v>
      </c>
      <c r="C25" s="8" t="s">
        <v>119</v>
      </c>
    </row>
    <row r="26" spans="1:3" x14ac:dyDescent="0.25">
      <c r="A26" s="8" t="s">
        <v>75</v>
      </c>
      <c r="B26" s="8" t="s">
        <v>64</v>
      </c>
      <c r="C26" s="8" t="s">
        <v>76</v>
      </c>
    </row>
    <row r="27" spans="1:3" x14ac:dyDescent="0.25">
      <c r="A27" s="8" t="s">
        <v>116</v>
      </c>
      <c r="B27" s="8" t="s">
        <v>47</v>
      </c>
      <c r="C27" s="8" t="s">
        <v>117</v>
      </c>
    </row>
    <row r="28" spans="1:3" x14ac:dyDescent="0.25">
      <c r="A28" s="8" t="s">
        <v>88</v>
      </c>
      <c r="B28" s="8" t="s">
        <v>3</v>
      </c>
      <c r="C28" s="8" t="s">
        <v>89</v>
      </c>
    </row>
    <row r="29" spans="1:3" x14ac:dyDescent="0.25">
      <c r="A29" s="8" t="s">
        <v>124</v>
      </c>
      <c r="B29" s="8" t="s">
        <v>47</v>
      </c>
      <c r="C29" s="8" t="s">
        <v>125</v>
      </c>
    </row>
    <row r="30" spans="1:3" x14ac:dyDescent="0.25">
      <c r="A30" s="8" t="s">
        <v>137</v>
      </c>
      <c r="B30" s="8" t="s">
        <v>136</v>
      </c>
      <c r="C30" s="8" t="s">
        <v>138</v>
      </c>
    </row>
    <row r="31" spans="1:3" x14ac:dyDescent="0.25">
      <c r="A31" s="8" t="s">
        <v>128</v>
      </c>
      <c r="B31" s="8" t="s">
        <v>47</v>
      </c>
      <c r="C31" s="8" t="s">
        <v>129</v>
      </c>
    </row>
    <row r="32" spans="1:3" x14ac:dyDescent="0.25">
      <c r="A32" s="8" t="s">
        <v>139</v>
      </c>
      <c r="B32" s="8" t="s">
        <v>136</v>
      </c>
      <c r="C32" s="8" t="s">
        <v>140</v>
      </c>
    </row>
    <row r="33" spans="1:3" x14ac:dyDescent="0.25">
      <c r="A33" s="8" t="s">
        <v>77</v>
      </c>
      <c r="B33" s="8" t="s">
        <v>64</v>
      </c>
      <c r="C33" s="8" t="s">
        <v>78</v>
      </c>
    </row>
    <row r="34" spans="1:3" x14ac:dyDescent="0.25">
      <c r="A34" s="8" t="s">
        <v>130</v>
      </c>
      <c r="B34" s="8" t="s">
        <v>47</v>
      </c>
      <c r="C34" s="8" t="s">
        <v>131</v>
      </c>
    </row>
    <row r="35" spans="1:3" x14ac:dyDescent="0.25">
      <c r="A35" s="8" t="s">
        <v>86</v>
      </c>
      <c r="B35" s="8" t="s">
        <v>3</v>
      </c>
      <c r="C35" s="8" t="s">
        <v>87</v>
      </c>
    </row>
    <row r="36" spans="1:3" x14ac:dyDescent="0.25">
      <c r="A36" s="8" t="s">
        <v>80</v>
      </c>
      <c r="B36" s="8" t="s">
        <v>3</v>
      </c>
      <c r="C36" s="8" t="s">
        <v>81</v>
      </c>
    </row>
    <row r="37" spans="1:3" x14ac:dyDescent="0.25">
      <c r="A37" s="8" t="s">
        <v>132</v>
      </c>
      <c r="B37" s="8" t="s">
        <v>47</v>
      </c>
      <c r="C37" s="8" t="s">
        <v>133</v>
      </c>
    </row>
    <row r="38" spans="1:3" x14ac:dyDescent="0.25">
      <c r="A38" s="8" t="s">
        <v>141</v>
      </c>
      <c r="B38" s="8" t="s">
        <v>136</v>
      </c>
      <c r="C38" s="8" t="s">
        <v>142</v>
      </c>
    </row>
    <row r="39" spans="1:3" x14ac:dyDescent="0.25">
      <c r="A39" s="8" t="s">
        <v>96</v>
      </c>
      <c r="B39" s="8" t="s">
        <v>3</v>
      </c>
      <c r="C39" s="8" t="s">
        <v>97</v>
      </c>
    </row>
    <row r="40" spans="1:3" x14ac:dyDescent="0.25">
      <c r="A40" s="8" t="s">
        <v>55</v>
      </c>
      <c r="B40" s="8" t="s">
        <v>34</v>
      </c>
      <c r="C40" s="8" t="s">
        <v>112</v>
      </c>
    </row>
    <row r="41" spans="1:3" x14ac:dyDescent="0.25">
      <c r="A41" s="8" t="s">
        <v>57</v>
      </c>
      <c r="B41" s="8" t="s">
        <v>34</v>
      </c>
      <c r="C41" s="8" t="s">
        <v>113</v>
      </c>
    </row>
    <row r="42" spans="1:3" x14ac:dyDescent="0.25">
      <c r="A42" s="8" t="s">
        <v>126</v>
      </c>
      <c r="B42" s="8" t="s">
        <v>47</v>
      </c>
      <c r="C42" s="8" t="s">
        <v>127</v>
      </c>
    </row>
    <row r="43" spans="1:3" x14ac:dyDescent="0.25">
      <c r="A43" s="8" t="s">
        <v>134</v>
      </c>
      <c r="B43" s="8" t="s">
        <v>47</v>
      </c>
      <c r="C43" s="8" t="s">
        <v>135</v>
      </c>
    </row>
  </sheetData>
  <sortState xmlns:xlrd2="http://schemas.microsoft.com/office/spreadsheetml/2017/richdata2" ref="A2:C43">
    <sortCondition ref="A1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4289-2363-4D69-B254-1A2E6D9042FA}">
  <dimension ref="A1:J56"/>
  <sheetViews>
    <sheetView workbookViewId="0">
      <selection activeCell="P49" sqref="P49"/>
    </sheetView>
  </sheetViews>
  <sheetFormatPr defaultRowHeight="15.75" x14ac:dyDescent="0.25"/>
  <cols>
    <col min="1" max="1" width="10.25" bestFit="1" customWidth="1"/>
    <col min="2" max="2" width="28.375" bestFit="1" customWidth="1"/>
    <col min="3" max="3" width="8.25" bestFit="1" customWidth="1"/>
    <col min="4" max="6" width="12.75" bestFit="1" customWidth="1"/>
  </cols>
  <sheetData>
    <row r="1" spans="1:10" x14ac:dyDescent="0.25">
      <c r="A1" t="s">
        <v>145</v>
      </c>
      <c r="B1" t="s">
        <v>447</v>
      </c>
      <c r="C1" t="s">
        <v>62</v>
      </c>
      <c r="D1" t="s">
        <v>445</v>
      </c>
      <c r="E1" t="s">
        <v>446</v>
      </c>
      <c r="F1" t="s">
        <v>448</v>
      </c>
      <c r="G1" t="s">
        <v>572</v>
      </c>
      <c r="H1" t="s">
        <v>573</v>
      </c>
      <c r="I1" t="s">
        <v>574</v>
      </c>
      <c r="J1" t="s">
        <v>575</v>
      </c>
    </row>
    <row r="2" spans="1:10" x14ac:dyDescent="0.25">
      <c r="A2" s="6" t="s">
        <v>449</v>
      </c>
      <c r="B2" s="6" t="s">
        <v>147</v>
      </c>
      <c r="C2" s="6" t="s">
        <v>461</v>
      </c>
      <c r="D2">
        <v>3573</v>
      </c>
      <c r="E2">
        <v>6859</v>
      </c>
      <c r="F2" s="6" t="s">
        <v>462</v>
      </c>
      <c r="G2" s="6">
        <f>nyc_housing_prices_jul_2020[[#This Row],[studio]]*1</f>
        <v>2823</v>
      </c>
      <c r="H2" s="6">
        <f>nyc_housing_prices_jul_2020[[#This Row],[1_bedroom]]*1</f>
        <v>3573</v>
      </c>
      <c r="I2" s="6">
        <f>nyc_housing_prices_jul_2020[[#This Row],[2_bedroom]]*1</f>
        <v>6859</v>
      </c>
      <c r="J2" s="6">
        <f>nyc_housing_prices_jul_2020[[#This Row],[3_bedroom]]*1</f>
        <v>10574</v>
      </c>
    </row>
    <row r="3" spans="1:10" x14ac:dyDescent="0.25">
      <c r="A3" s="6" t="s">
        <v>532</v>
      </c>
      <c r="B3" s="6" t="s">
        <v>148</v>
      </c>
      <c r="C3" s="6" t="s">
        <v>533</v>
      </c>
      <c r="D3">
        <v>2297</v>
      </c>
      <c r="E3">
        <v>2611</v>
      </c>
      <c r="F3" s="6" t="s">
        <v>534</v>
      </c>
      <c r="G3" s="6">
        <f>nyc_housing_prices_jul_2020[[#This Row],[studio]]*1</f>
        <v>2044</v>
      </c>
      <c r="H3" s="6">
        <f>nyc_housing_prices_jul_2020[[#This Row],[1_bedroom]]*1</f>
        <v>2297</v>
      </c>
      <c r="I3" s="6">
        <f>nyc_housing_prices_jul_2020[[#This Row],[2_bedroom]]*1</f>
        <v>2611</v>
      </c>
      <c r="J3" s="6">
        <f>nyc_housing_prices_jul_2020[[#This Row],[3_bedroom]]*1</f>
        <v>3214</v>
      </c>
    </row>
    <row r="4" spans="1:10" x14ac:dyDescent="0.25">
      <c r="A4" s="6" t="s">
        <v>449</v>
      </c>
      <c r="B4" s="6" t="s">
        <v>479</v>
      </c>
      <c r="C4" s="6" t="s">
        <v>480</v>
      </c>
      <c r="D4">
        <v>3622</v>
      </c>
      <c r="E4">
        <v>5217</v>
      </c>
      <c r="F4" s="6" t="s">
        <v>481</v>
      </c>
      <c r="G4" s="6">
        <f>nyc_housing_prices_jul_2020[[#This Row],[studio]]*1</f>
        <v>2676</v>
      </c>
      <c r="H4" s="6">
        <f>nyc_housing_prices_jul_2020[[#This Row],[1_bedroom]]*1</f>
        <v>3622</v>
      </c>
      <c r="I4" s="6">
        <f>nyc_housing_prices_jul_2020[[#This Row],[2_bedroom]]*1</f>
        <v>5217</v>
      </c>
      <c r="J4" s="6">
        <f>nyc_housing_prices_jul_2020[[#This Row],[3_bedroom]]*1</f>
        <v>6497</v>
      </c>
    </row>
    <row r="5" spans="1:10" x14ac:dyDescent="0.25">
      <c r="A5" s="6" t="s">
        <v>532</v>
      </c>
      <c r="B5" s="6" t="s">
        <v>1</v>
      </c>
      <c r="C5" s="6" t="s">
        <v>535</v>
      </c>
      <c r="D5">
        <v>2854</v>
      </c>
      <c r="E5">
        <v>4356</v>
      </c>
      <c r="F5" s="6" t="s">
        <v>536</v>
      </c>
      <c r="G5" s="6">
        <f>nyc_housing_prices_jul_2020[[#This Row],[studio]]*1</f>
        <v>2092</v>
      </c>
      <c r="H5" s="6">
        <f>nyc_housing_prices_jul_2020[[#This Row],[1_bedroom]]*1</f>
        <v>2854</v>
      </c>
      <c r="I5" s="6">
        <f>nyc_housing_prices_jul_2020[[#This Row],[2_bedroom]]*1</f>
        <v>4356</v>
      </c>
      <c r="J5" s="6">
        <f>nyc_housing_prices_jul_2020[[#This Row],[3_bedroom]]*1</f>
        <v>4921</v>
      </c>
    </row>
    <row r="6" spans="1:10" x14ac:dyDescent="0.25">
      <c r="A6" s="6" t="s">
        <v>449</v>
      </c>
      <c r="B6" s="6" t="s">
        <v>506</v>
      </c>
      <c r="C6" s="6" t="s">
        <v>507</v>
      </c>
      <c r="D6">
        <v>3851</v>
      </c>
      <c r="E6">
        <v>4616</v>
      </c>
      <c r="F6" s="6" t="s">
        <v>508</v>
      </c>
      <c r="G6" s="6">
        <f>nyc_housing_prices_jul_2020[[#This Row],[studio]]*1</f>
        <v>2328</v>
      </c>
      <c r="H6" s="6">
        <f>nyc_housing_prices_jul_2020[[#This Row],[1_bedroom]]*1</f>
        <v>3851</v>
      </c>
      <c r="I6" s="6">
        <f>nyc_housing_prices_jul_2020[[#This Row],[2_bedroom]]*1</f>
        <v>4616</v>
      </c>
      <c r="J6" s="6">
        <f>nyc_housing_prices_jul_2020[[#This Row],[3_bedroom]]*1</f>
        <v>6197</v>
      </c>
    </row>
    <row r="7" spans="1:10" x14ac:dyDescent="0.25">
      <c r="A7" s="6" t="s">
        <v>532</v>
      </c>
      <c r="B7" s="6" t="s">
        <v>149</v>
      </c>
      <c r="C7" s="6" t="s">
        <v>537</v>
      </c>
      <c r="D7">
        <v>3270</v>
      </c>
      <c r="E7">
        <v>5983</v>
      </c>
      <c r="F7" s="6" t="s">
        <v>538</v>
      </c>
      <c r="G7" s="6">
        <f>nyc_housing_prices_jul_2020[[#This Row],[studio]]*1</f>
        <v>2509</v>
      </c>
      <c r="H7" s="6">
        <f>nyc_housing_prices_jul_2020[[#This Row],[1_bedroom]]*1</f>
        <v>3270</v>
      </c>
      <c r="I7" s="6">
        <f>nyc_housing_prices_jul_2020[[#This Row],[2_bedroom]]*1</f>
        <v>5983</v>
      </c>
      <c r="J7" s="6">
        <f>nyc_housing_prices_jul_2020[[#This Row],[3_bedroom]]*1</f>
        <v>8654</v>
      </c>
    </row>
    <row r="8" spans="1:10" x14ac:dyDescent="0.25">
      <c r="A8" s="6" t="s">
        <v>532</v>
      </c>
      <c r="B8" s="6" t="s">
        <v>4</v>
      </c>
      <c r="C8" s="6" t="s">
        <v>256</v>
      </c>
      <c r="D8">
        <v>2373</v>
      </c>
      <c r="E8">
        <v>2749</v>
      </c>
      <c r="F8" s="6" t="s">
        <v>539</v>
      </c>
      <c r="G8" s="6">
        <f>nyc_housing_prices_jul_2020[[#This Row],[studio]]*1</f>
        <v>2050</v>
      </c>
      <c r="H8" s="6">
        <f>nyc_housing_prices_jul_2020[[#This Row],[1_bedroom]]*1</f>
        <v>2373</v>
      </c>
      <c r="I8" s="6">
        <f>nyc_housing_prices_jul_2020[[#This Row],[2_bedroom]]*1</f>
        <v>2749</v>
      </c>
      <c r="J8" s="6">
        <f>nyc_housing_prices_jul_2020[[#This Row],[3_bedroom]]*1</f>
        <v>2851</v>
      </c>
    </row>
    <row r="9" spans="1:10" x14ac:dyDescent="0.25">
      <c r="A9" s="6" t="s">
        <v>449</v>
      </c>
      <c r="B9" s="6" t="s">
        <v>492</v>
      </c>
      <c r="C9" s="6" t="s">
        <v>493</v>
      </c>
      <c r="D9">
        <v>3266</v>
      </c>
      <c r="E9">
        <v>5547</v>
      </c>
      <c r="F9" s="6" t="s">
        <v>494</v>
      </c>
      <c r="G9" s="6">
        <f>nyc_housing_prices_jul_2020[[#This Row],[studio]]*1</f>
        <v>2307</v>
      </c>
      <c r="H9" s="6">
        <f>nyc_housing_prices_jul_2020[[#This Row],[1_bedroom]]*1</f>
        <v>3266</v>
      </c>
      <c r="I9" s="6">
        <f>nyc_housing_prices_jul_2020[[#This Row],[2_bedroom]]*1</f>
        <v>5547</v>
      </c>
      <c r="J9" s="6">
        <f>nyc_housing_prices_jul_2020[[#This Row],[3_bedroom]]*1</f>
        <v>11529</v>
      </c>
    </row>
    <row r="10" spans="1:10" x14ac:dyDescent="0.25">
      <c r="A10" s="6" t="s">
        <v>532</v>
      </c>
      <c r="B10" s="6" t="s">
        <v>5</v>
      </c>
      <c r="C10" s="6" t="s">
        <v>540</v>
      </c>
      <c r="D10">
        <v>2634</v>
      </c>
      <c r="E10">
        <v>3914</v>
      </c>
      <c r="F10" s="6" t="s">
        <v>541</v>
      </c>
      <c r="G10" s="6">
        <f>nyc_housing_prices_jul_2020[[#This Row],[studio]]*1</f>
        <v>2271</v>
      </c>
      <c r="H10" s="6">
        <f>nyc_housing_prices_jul_2020[[#This Row],[1_bedroom]]*1</f>
        <v>2634</v>
      </c>
      <c r="I10" s="6">
        <f>nyc_housing_prices_jul_2020[[#This Row],[2_bedroom]]*1</f>
        <v>3914</v>
      </c>
      <c r="J10" s="6">
        <f>nyc_housing_prices_jul_2020[[#This Row],[3_bedroom]]*1</f>
        <v>5027</v>
      </c>
    </row>
    <row r="11" spans="1:10" x14ac:dyDescent="0.25">
      <c r="A11" s="6" t="s">
        <v>449</v>
      </c>
      <c r="B11" s="6" t="s">
        <v>509</v>
      </c>
      <c r="C11" s="6" t="s">
        <v>510</v>
      </c>
      <c r="D11">
        <v>3563</v>
      </c>
      <c r="E11">
        <v>7266</v>
      </c>
      <c r="F11" s="6" t="s">
        <v>511</v>
      </c>
      <c r="G11" s="6">
        <f>nyc_housing_prices_jul_2020[[#This Row],[studio]]*1</f>
        <v>2362</v>
      </c>
      <c r="H11" s="6">
        <f>nyc_housing_prices_jul_2020[[#This Row],[1_bedroom]]*1</f>
        <v>3563</v>
      </c>
      <c r="I11" s="6">
        <f>nyc_housing_prices_jul_2020[[#This Row],[2_bedroom]]*1</f>
        <v>7266</v>
      </c>
      <c r="J11" s="6">
        <f>nyc_housing_prices_jul_2020[[#This Row],[3_bedroom]]*1</f>
        <v>14463</v>
      </c>
    </row>
    <row r="12" spans="1:10" x14ac:dyDescent="0.25">
      <c r="A12" s="6" t="s">
        <v>449</v>
      </c>
      <c r="B12" s="6" t="s">
        <v>8</v>
      </c>
      <c r="C12" s="6" t="s">
        <v>450</v>
      </c>
      <c r="D12">
        <v>4062</v>
      </c>
      <c r="E12">
        <v>6997</v>
      </c>
      <c r="F12" s="6" t="s">
        <v>451</v>
      </c>
      <c r="G12" s="6">
        <f>nyc_housing_prices_jul_2020[[#This Row],[studio]]*1</f>
        <v>2794</v>
      </c>
      <c r="H12" s="6">
        <f>nyc_housing_prices_jul_2020[[#This Row],[1_bedroom]]*1</f>
        <v>4062</v>
      </c>
      <c r="I12" s="6">
        <f>nyc_housing_prices_jul_2020[[#This Row],[2_bedroom]]*1</f>
        <v>6997</v>
      </c>
      <c r="J12" s="6">
        <f>nyc_housing_prices_jul_2020[[#This Row],[3_bedroom]]*1</f>
        <v>11031</v>
      </c>
    </row>
    <row r="13" spans="1:10" x14ac:dyDescent="0.25">
      <c r="A13" s="6" t="s">
        <v>532</v>
      </c>
      <c r="B13" s="6" t="s">
        <v>9</v>
      </c>
      <c r="C13" s="6" t="s">
        <v>542</v>
      </c>
      <c r="D13">
        <v>2776</v>
      </c>
      <c r="E13">
        <v>3450</v>
      </c>
      <c r="F13" s="6" t="s">
        <v>543</v>
      </c>
      <c r="G13" s="6">
        <f>nyc_housing_prices_jul_2020[[#This Row],[studio]]*1</f>
        <v>2409</v>
      </c>
      <c r="H13" s="6">
        <f>nyc_housing_prices_jul_2020[[#This Row],[1_bedroom]]*1</f>
        <v>2776</v>
      </c>
      <c r="I13" s="6">
        <f>nyc_housing_prices_jul_2020[[#This Row],[2_bedroom]]*1</f>
        <v>3450</v>
      </c>
      <c r="J13" s="6">
        <f>nyc_housing_prices_jul_2020[[#This Row],[3_bedroom]]*1</f>
        <v>4204</v>
      </c>
    </row>
    <row r="14" spans="1:10" x14ac:dyDescent="0.25">
      <c r="A14" s="6" t="s">
        <v>532</v>
      </c>
      <c r="B14" s="6" t="s">
        <v>150</v>
      </c>
      <c r="C14" s="6" t="s">
        <v>164</v>
      </c>
      <c r="D14">
        <v>2734</v>
      </c>
      <c r="E14">
        <v>4222</v>
      </c>
      <c r="F14" s="6" t="s">
        <v>544</v>
      </c>
      <c r="G14" s="6">
        <f>nyc_housing_prices_jul_2020[[#This Row],[studio]]*1</f>
        <v>2100</v>
      </c>
      <c r="H14" s="6">
        <f>nyc_housing_prices_jul_2020[[#This Row],[1_bedroom]]*1</f>
        <v>2734</v>
      </c>
      <c r="I14" s="6">
        <f>nyc_housing_prices_jul_2020[[#This Row],[2_bedroom]]*1</f>
        <v>4222</v>
      </c>
      <c r="J14" s="6">
        <f>nyc_housing_prices_jul_2020[[#This Row],[3_bedroom]]*1</f>
        <v>6122</v>
      </c>
    </row>
    <row r="15" spans="1:10" x14ac:dyDescent="0.25">
      <c r="A15" s="6" t="s">
        <v>532</v>
      </c>
      <c r="B15" s="6" t="s">
        <v>151</v>
      </c>
      <c r="C15" s="6" t="s">
        <v>545</v>
      </c>
      <c r="D15">
        <v>2310</v>
      </c>
      <c r="E15">
        <v>2582</v>
      </c>
      <c r="F15" s="6" t="s">
        <v>546</v>
      </c>
      <c r="G15" s="6">
        <f>nyc_housing_prices_jul_2020[[#This Row],[studio]]*1</f>
        <v>1806</v>
      </c>
      <c r="H15" s="6">
        <f>nyc_housing_prices_jul_2020[[#This Row],[1_bedroom]]*1</f>
        <v>2310</v>
      </c>
      <c r="I15" s="6">
        <f>nyc_housing_prices_jul_2020[[#This Row],[2_bedroom]]*1</f>
        <v>2582</v>
      </c>
      <c r="J15" s="6">
        <f>nyc_housing_prices_jul_2020[[#This Row],[3_bedroom]]*1</f>
        <v>3185</v>
      </c>
    </row>
    <row r="16" spans="1:10" x14ac:dyDescent="0.25">
      <c r="A16" s="6" t="s">
        <v>532</v>
      </c>
      <c r="B16" s="6" t="s">
        <v>10</v>
      </c>
      <c r="C16" s="6" t="s">
        <v>547</v>
      </c>
      <c r="D16">
        <v>3218</v>
      </c>
      <c r="E16">
        <v>4548</v>
      </c>
      <c r="F16" s="6" t="s">
        <v>548</v>
      </c>
      <c r="G16" s="6">
        <f>nyc_housing_prices_jul_2020[[#This Row],[studio]]*1</f>
        <v>2443</v>
      </c>
      <c r="H16" s="6">
        <f>nyc_housing_prices_jul_2020[[#This Row],[1_bedroom]]*1</f>
        <v>3218</v>
      </c>
      <c r="I16" s="6">
        <f>nyc_housing_prices_jul_2020[[#This Row],[2_bedroom]]*1</f>
        <v>4548</v>
      </c>
      <c r="J16" s="6">
        <f>nyc_housing_prices_jul_2020[[#This Row],[3_bedroom]]*1</f>
        <v>6048</v>
      </c>
    </row>
    <row r="17" spans="1:10" x14ac:dyDescent="0.25">
      <c r="A17" s="6" t="s">
        <v>532</v>
      </c>
      <c r="B17" s="6" t="s">
        <v>152</v>
      </c>
      <c r="C17" s="6" t="s">
        <v>549</v>
      </c>
      <c r="D17">
        <v>4132</v>
      </c>
      <c r="E17">
        <v>6086</v>
      </c>
      <c r="F17" s="6" t="s">
        <v>550</v>
      </c>
      <c r="G17" s="6">
        <f>nyc_housing_prices_jul_2020[[#This Row],[studio]]*1</f>
        <v>3189</v>
      </c>
      <c r="H17" s="6">
        <f>nyc_housing_prices_jul_2020[[#This Row],[1_bedroom]]*1</f>
        <v>4132</v>
      </c>
      <c r="I17" s="6">
        <f>nyc_housing_prices_jul_2020[[#This Row],[2_bedroom]]*1</f>
        <v>6086</v>
      </c>
      <c r="J17" s="6">
        <f>nyc_housing_prices_jul_2020[[#This Row],[3_bedroom]]*1</f>
        <v>9144</v>
      </c>
    </row>
    <row r="18" spans="1:10" x14ac:dyDescent="0.25">
      <c r="A18" s="6" t="s">
        <v>449</v>
      </c>
      <c r="B18" s="6" t="s">
        <v>13</v>
      </c>
      <c r="C18" s="6" t="s">
        <v>521</v>
      </c>
      <c r="D18">
        <v>2367</v>
      </c>
      <c r="E18">
        <v>3268</v>
      </c>
      <c r="F18" s="6" t="s">
        <v>522</v>
      </c>
      <c r="G18" s="6">
        <f>nyc_housing_prices_jul_2020[[#This Row],[studio]]*1</f>
        <v>2010</v>
      </c>
      <c r="H18" s="6">
        <f>nyc_housing_prices_jul_2020[[#This Row],[1_bedroom]]*1</f>
        <v>2367</v>
      </c>
      <c r="I18" s="6">
        <f>nyc_housing_prices_jul_2020[[#This Row],[2_bedroom]]*1</f>
        <v>3268</v>
      </c>
      <c r="J18" s="6">
        <f>nyc_housing_prices_jul_2020[[#This Row],[3_bedroom]]*1</f>
        <v>3880</v>
      </c>
    </row>
    <row r="19" spans="1:10" x14ac:dyDescent="0.25">
      <c r="A19" s="6" t="s">
        <v>449</v>
      </c>
      <c r="B19" s="6" t="s">
        <v>14</v>
      </c>
      <c r="C19" s="6" t="s">
        <v>452</v>
      </c>
      <c r="D19">
        <v>3280</v>
      </c>
      <c r="E19">
        <v>4044</v>
      </c>
      <c r="F19" s="6" t="s">
        <v>453</v>
      </c>
      <c r="G19" s="6">
        <f>nyc_housing_prices_jul_2020[[#This Row],[studio]]*1</f>
        <v>2608</v>
      </c>
      <c r="H19" s="6">
        <f>nyc_housing_prices_jul_2020[[#This Row],[1_bedroom]]*1</f>
        <v>3280</v>
      </c>
      <c r="I19" s="6">
        <f>nyc_housing_prices_jul_2020[[#This Row],[2_bedroom]]*1</f>
        <v>4044</v>
      </c>
      <c r="J19" s="6">
        <f>nyc_housing_prices_jul_2020[[#This Row],[3_bedroom]]*1</f>
        <v>5289</v>
      </c>
    </row>
    <row r="20" spans="1:10" x14ac:dyDescent="0.25">
      <c r="A20" s="6" t="s">
        <v>449</v>
      </c>
      <c r="B20" s="6" t="s">
        <v>15</v>
      </c>
      <c r="C20" s="6" t="s">
        <v>463</v>
      </c>
      <c r="D20">
        <v>3965</v>
      </c>
      <c r="E20">
        <v>6065</v>
      </c>
      <c r="F20" s="6" t="s">
        <v>464</v>
      </c>
      <c r="G20" s="6">
        <f>nyc_housing_prices_jul_2020[[#This Row],[studio]]*1</f>
        <v>2955</v>
      </c>
      <c r="H20" s="6">
        <f>nyc_housing_prices_jul_2020[[#This Row],[1_bedroom]]*1</f>
        <v>3965</v>
      </c>
      <c r="I20" s="6">
        <f>nyc_housing_prices_jul_2020[[#This Row],[2_bedroom]]*1</f>
        <v>6065</v>
      </c>
      <c r="J20" s="6">
        <f>nyc_housing_prices_jul_2020[[#This Row],[3_bedroom]]*1</f>
        <v>10653</v>
      </c>
    </row>
    <row r="21" spans="1:10" x14ac:dyDescent="0.25">
      <c r="A21" s="6" t="s">
        <v>449</v>
      </c>
      <c r="B21" s="6" t="s">
        <v>454</v>
      </c>
      <c r="C21" s="6" t="s">
        <v>455</v>
      </c>
      <c r="D21">
        <v>4645</v>
      </c>
      <c r="E21">
        <v>8267</v>
      </c>
      <c r="F21" s="6" t="s">
        <v>456</v>
      </c>
      <c r="G21" s="6">
        <f>nyc_housing_prices_jul_2020[[#This Row],[studio]]*1</f>
        <v>3632</v>
      </c>
      <c r="H21" s="6">
        <f>nyc_housing_prices_jul_2020[[#This Row],[1_bedroom]]*1</f>
        <v>4645</v>
      </c>
      <c r="I21" s="6">
        <f>nyc_housing_prices_jul_2020[[#This Row],[2_bedroom]]*1</f>
        <v>8267</v>
      </c>
      <c r="J21" s="6">
        <f>nyc_housing_prices_jul_2020[[#This Row],[3_bedroom]]*1</f>
        <v>15969</v>
      </c>
    </row>
    <row r="22" spans="1:10" x14ac:dyDescent="0.25">
      <c r="A22" s="6" t="s">
        <v>532</v>
      </c>
      <c r="B22" s="6" t="s">
        <v>18</v>
      </c>
      <c r="C22" s="6" t="s">
        <v>551</v>
      </c>
      <c r="D22">
        <v>2508</v>
      </c>
      <c r="E22">
        <v>4213</v>
      </c>
      <c r="F22" s="6" t="s">
        <v>552</v>
      </c>
      <c r="G22" s="6">
        <f>nyc_housing_prices_jul_2020[[#This Row],[studio]]*1</f>
        <v>2957</v>
      </c>
      <c r="H22" s="6">
        <f>nyc_housing_prices_jul_2020[[#This Row],[1_bedroom]]*1</f>
        <v>2508</v>
      </c>
      <c r="I22" s="6">
        <f>nyc_housing_prices_jul_2020[[#This Row],[2_bedroom]]*1</f>
        <v>4213</v>
      </c>
      <c r="J22" s="6">
        <f>nyc_housing_prices_jul_2020[[#This Row],[3_bedroom]]*1</f>
        <v>6760</v>
      </c>
    </row>
    <row r="23" spans="1:10" x14ac:dyDescent="0.25">
      <c r="A23" s="6" t="s">
        <v>532</v>
      </c>
      <c r="B23" s="6" t="s">
        <v>153</v>
      </c>
      <c r="C23" s="6" t="s">
        <v>553</v>
      </c>
      <c r="D23">
        <v>2796</v>
      </c>
      <c r="E23">
        <v>3588</v>
      </c>
      <c r="F23" s="6" t="s">
        <v>554</v>
      </c>
      <c r="G23" s="6">
        <f>nyc_housing_prices_jul_2020[[#This Row],[studio]]*1</f>
        <v>2293</v>
      </c>
      <c r="H23" s="6">
        <f>nyc_housing_prices_jul_2020[[#This Row],[1_bedroom]]*1</f>
        <v>2796</v>
      </c>
      <c r="I23" s="6">
        <f>nyc_housing_prices_jul_2020[[#This Row],[2_bedroom]]*1</f>
        <v>3588</v>
      </c>
      <c r="J23" s="6">
        <f>nyc_housing_prices_jul_2020[[#This Row],[3_bedroom]]*1</f>
        <v>3687</v>
      </c>
    </row>
    <row r="24" spans="1:10" x14ac:dyDescent="0.25">
      <c r="A24" s="6" t="s">
        <v>449</v>
      </c>
      <c r="B24" s="6" t="s">
        <v>20</v>
      </c>
      <c r="C24" s="6" t="s">
        <v>457</v>
      </c>
      <c r="D24">
        <v>3656</v>
      </c>
      <c r="E24">
        <v>5413</v>
      </c>
      <c r="F24" s="6" t="s">
        <v>458</v>
      </c>
      <c r="G24" s="6">
        <f>nyc_housing_prices_jul_2020[[#This Row],[studio]]*1</f>
        <v>2569</v>
      </c>
      <c r="H24" s="6">
        <f>nyc_housing_prices_jul_2020[[#This Row],[1_bedroom]]*1</f>
        <v>3656</v>
      </c>
      <c r="I24" s="6">
        <f>nyc_housing_prices_jul_2020[[#This Row],[2_bedroom]]*1</f>
        <v>5413</v>
      </c>
      <c r="J24" s="6">
        <f>nyc_housing_prices_jul_2020[[#This Row],[3_bedroom]]*1</f>
        <v>7226</v>
      </c>
    </row>
    <row r="25" spans="1:10" x14ac:dyDescent="0.25">
      <c r="A25" s="6" t="s">
        <v>532</v>
      </c>
      <c r="B25" s="6" t="s">
        <v>94</v>
      </c>
      <c r="C25" s="6" t="s">
        <v>555</v>
      </c>
      <c r="D25">
        <v>2812</v>
      </c>
      <c r="E25">
        <v>3708</v>
      </c>
      <c r="F25" s="6" t="s">
        <v>556</v>
      </c>
      <c r="G25" s="6">
        <f>nyc_housing_prices_jul_2020[[#This Row],[studio]]*1</f>
        <v>2347</v>
      </c>
      <c r="H25" s="6">
        <f>nyc_housing_prices_jul_2020[[#This Row],[1_bedroom]]*1</f>
        <v>2812</v>
      </c>
      <c r="I25" s="6">
        <f>nyc_housing_prices_jul_2020[[#This Row],[2_bedroom]]*1</f>
        <v>3708</v>
      </c>
      <c r="J25" s="6">
        <f>nyc_housing_prices_jul_2020[[#This Row],[3_bedroom]]*1</f>
        <v>5278</v>
      </c>
    </row>
    <row r="26" spans="1:10" x14ac:dyDescent="0.25">
      <c r="A26" s="6" t="s">
        <v>449</v>
      </c>
      <c r="B26" s="6" t="s">
        <v>22</v>
      </c>
      <c r="C26" s="6" t="s">
        <v>459</v>
      </c>
      <c r="D26">
        <v>4116</v>
      </c>
      <c r="E26">
        <v>8000</v>
      </c>
      <c r="F26" s="6" t="s">
        <v>460</v>
      </c>
      <c r="G26" s="6">
        <f>nyc_housing_prices_jul_2020[[#This Row],[studio]]*1</f>
        <v>2828</v>
      </c>
      <c r="H26" s="6">
        <f>nyc_housing_prices_jul_2020[[#This Row],[1_bedroom]]*1</f>
        <v>4116</v>
      </c>
      <c r="I26" s="6">
        <f>nyc_housing_prices_jul_2020[[#This Row],[2_bedroom]]*1</f>
        <v>8000</v>
      </c>
      <c r="J26" s="6">
        <f>nyc_housing_prices_jul_2020[[#This Row],[3_bedroom]]*1</f>
        <v>12418</v>
      </c>
    </row>
    <row r="27" spans="1:10" x14ac:dyDescent="0.25">
      <c r="A27" s="6" t="s">
        <v>449</v>
      </c>
      <c r="B27" s="6" t="s">
        <v>523</v>
      </c>
      <c r="C27" s="6" t="s">
        <v>524</v>
      </c>
      <c r="D27">
        <v>2118</v>
      </c>
      <c r="E27">
        <v>2589</v>
      </c>
      <c r="F27" s="6" t="s">
        <v>525</v>
      </c>
      <c r="G27" s="6">
        <f>nyc_housing_prices_jul_2020[[#This Row],[studio]]*1</f>
        <v>1992</v>
      </c>
      <c r="H27" s="6">
        <f>nyc_housing_prices_jul_2020[[#This Row],[1_bedroom]]*1</f>
        <v>2118</v>
      </c>
      <c r="I27" s="6">
        <f>nyc_housing_prices_jul_2020[[#This Row],[2_bedroom]]*1</f>
        <v>2589</v>
      </c>
      <c r="J27" s="6">
        <f>nyc_housing_prices_jul_2020[[#This Row],[3_bedroom]]*1</f>
        <v>3174</v>
      </c>
    </row>
    <row r="28" spans="1:10" x14ac:dyDescent="0.25">
      <c r="A28" s="6" t="s">
        <v>449</v>
      </c>
      <c r="B28" s="6" t="s">
        <v>526</v>
      </c>
      <c r="C28" s="6" t="s">
        <v>399</v>
      </c>
      <c r="D28">
        <v>2389</v>
      </c>
      <c r="E28">
        <v>3079</v>
      </c>
      <c r="F28" s="6" t="s">
        <v>527</v>
      </c>
      <c r="G28" s="6">
        <f>nyc_housing_prices_jul_2020[[#This Row],[studio]]*1</f>
        <v>1899</v>
      </c>
      <c r="H28" s="6">
        <f>nyc_housing_prices_jul_2020[[#This Row],[1_bedroom]]*1</f>
        <v>2389</v>
      </c>
      <c r="I28" s="6">
        <f>nyc_housing_prices_jul_2020[[#This Row],[2_bedroom]]*1</f>
        <v>3079</v>
      </c>
      <c r="J28" s="6">
        <f>nyc_housing_prices_jul_2020[[#This Row],[3_bedroom]]*1</f>
        <v>4148</v>
      </c>
    </row>
    <row r="29" spans="1:10" x14ac:dyDescent="0.25">
      <c r="A29" s="6" t="s">
        <v>449</v>
      </c>
      <c r="B29" s="6" t="s">
        <v>26</v>
      </c>
      <c r="C29" s="6" t="s">
        <v>528</v>
      </c>
      <c r="D29">
        <v>1876</v>
      </c>
      <c r="E29">
        <v>2273</v>
      </c>
      <c r="F29" s="6" t="s">
        <v>529</v>
      </c>
      <c r="G29" s="6">
        <f>nyc_housing_prices_jul_2020[[#This Row],[studio]]*1</f>
        <v>1657</v>
      </c>
      <c r="H29" s="6">
        <f>nyc_housing_prices_jul_2020[[#This Row],[1_bedroom]]*1</f>
        <v>1876</v>
      </c>
      <c r="I29" s="6">
        <f>nyc_housing_prices_jul_2020[[#This Row],[2_bedroom]]*1</f>
        <v>2273</v>
      </c>
      <c r="J29" s="6">
        <f>nyc_housing_prices_jul_2020[[#This Row],[3_bedroom]]*1</f>
        <v>2570</v>
      </c>
    </row>
    <row r="30" spans="1:10" x14ac:dyDescent="0.25">
      <c r="A30" s="6" t="s">
        <v>532</v>
      </c>
      <c r="B30" s="6" t="s">
        <v>249</v>
      </c>
      <c r="C30" s="6" t="s">
        <v>557</v>
      </c>
      <c r="D30">
        <v>1866</v>
      </c>
      <c r="E30">
        <v>2925</v>
      </c>
      <c r="F30" s="6" t="s">
        <v>558</v>
      </c>
      <c r="G30" s="6">
        <f>nyc_housing_prices_jul_2020[[#This Row],[studio]]*1</f>
        <v>1724</v>
      </c>
      <c r="H30" s="6">
        <f>nyc_housing_prices_jul_2020[[#This Row],[1_bedroom]]*1</f>
        <v>1866</v>
      </c>
      <c r="I30" s="6">
        <f>nyc_housing_prices_jul_2020[[#This Row],[2_bedroom]]*1</f>
        <v>2925</v>
      </c>
      <c r="J30" s="6">
        <f>nyc_housing_prices_jul_2020[[#This Row],[3_bedroom]]*1</f>
        <v>3215</v>
      </c>
    </row>
    <row r="31" spans="1:10" x14ac:dyDescent="0.25">
      <c r="A31" s="6" t="s">
        <v>449</v>
      </c>
      <c r="B31" s="6" t="s">
        <v>495</v>
      </c>
      <c r="C31" s="6" t="s">
        <v>496</v>
      </c>
      <c r="D31">
        <v>3277</v>
      </c>
      <c r="E31">
        <v>5106</v>
      </c>
      <c r="F31" s="6" t="s">
        <v>497</v>
      </c>
      <c r="G31" s="6">
        <f>nyc_housing_prices_jul_2020[[#This Row],[studio]]*1</f>
        <v>2316</v>
      </c>
      <c r="H31" s="6">
        <f>nyc_housing_prices_jul_2020[[#This Row],[1_bedroom]]*1</f>
        <v>3277</v>
      </c>
      <c r="I31" s="6">
        <f>nyc_housing_prices_jul_2020[[#This Row],[2_bedroom]]*1</f>
        <v>5106</v>
      </c>
      <c r="J31" s="6">
        <f>nyc_housing_prices_jul_2020[[#This Row],[3_bedroom]]*1</f>
        <v>8553</v>
      </c>
    </row>
    <row r="32" spans="1:10" x14ac:dyDescent="0.25">
      <c r="A32" s="6" t="s">
        <v>449</v>
      </c>
      <c r="B32" s="6" t="s">
        <v>512</v>
      </c>
      <c r="C32" s="6" t="s">
        <v>513</v>
      </c>
      <c r="D32">
        <v>4033</v>
      </c>
      <c r="E32">
        <v>6484</v>
      </c>
      <c r="F32" s="6" t="s">
        <v>514</v>
      </c>
      <c r="G32" s="6">
        <f>nyc_housing_prices_jul_2020[[#This Row],[studio]]*1</f>
        <v>2662</v>
      </c>
      <c r="H32" s="6">
        <f>nyc_housing_prices_jul_2020[[#This Row],[1_bedroom]]*1</f>
        <v>4033</v>
      </c>
      <c r="I32" s="6">
        <f>nyc_housing_prices_jul_2020[[#This Row],[2_bedroom]]*1</f>
        <v>6484</v>
      </c>
      <c r="J32" s="6">
        <f>nyc_housing_prices_jul_2020[[#This Row],[3_bedroom]]*1</f>
        <v>9851</v>
      </c>
    </row>
    <row r="33" spans="1:10" x14ac:dyDescent="0.25">
      <c r="A33" s="6" t="s">
        <v>449</v>
      </c>
      <c r="B33" s="6" t="s">
        <v>33</v>
      </c>
      <c r="C33" s="6" t="s">
        <v>465</v>
      </c>
      <c r="D33">
        <v>3524</v>
      </c>
      <c r="E33">
        <v>4699</v>
      </c>
      <c r="F33" s="6" t="s">
        <v>466</v>
      </c>
      <c r="G33" s="6">
        <f>nyc_housing_prices_jul_2020[[#This Row],[studio]]*1</f>
        <v>2710</v>
      </c>
      <c r="H33" s="6">
        <f>nyc_housing_prices_jul_2020[[#This Row],[1_bedroom]]*1</f>
        <v>3524</v>
      </c>
      <c r="I33" s="6">
        <f>nyc_housing_prices_jul_2020[[#This Row],[2_bedroom]]*1</f>
        <v>4699</v>
      </c>
      <c r="J33" s="6">
        <f>nyc_housing_prices_jul_2020[[#This Row],[3_bedroom]]*1</f>
        <v>5543</v>
      </c>
    </row>
    <row r="34" spans="1:10" x14ac:dyDescent="0.25">
      <c r="A34" s="6" t="s">
        <v>449</v>
      </c>
      <c r="B34" s="6" t="s">
        <v>36</v>
      </c>
      <c r="C34" s="6" t="s">
        <v>482</v>
      </c>
      <c r="D34">
        <v>3613</v>
      </c>
      <c r="E34">
        <v>6711</v>
      </c>
      <c r="F34" s="6" t="s">
        <v>483</v>
      </c>
      <c r="G34" s="6">
        <f>nyc_housing_prices_jul_2020[[#This Row],[studio]]*1</f>
        <v>2485</v>
      </c>
      <c r="H34" s="6">
        <f>nyc_housing_prices_jul_2020[[#This Row],[1_bedroom]]*1</f>
        <v>3613</v>
      </c>
      <c r="I34" s="6">
        <f>nyc_housing_prices_jul_2020[[#This Row],[2_bedroom]]*1</f>
        <v>6711</v>
      </c>
      <c r="J34" s="6">
        <f>nyc_housing_prices_jul_2020[[#This Row],[3_bedroom]]*1</f>
        <v>12280</v>
      </c>
    </row>
    <row r="35" spans="1:10" x14ac:dyDescent="0.25">
      <c r="A35" s="6" t="s">
        <v>449</v>
      </c>
      <c r="B35" s="6" t="s">
        <v>484</v>
      </c>
      <c r="C35" s="6" t="s">
        <v>485</v>
      </c>
      <c r="D35">
        <v>3680</v>
      </c>
      <c r="E35">
        <v>6138</v>
      </c>
      <c r="F35" s="6" t="s">
        <v>486</v>
      </c>
      <c r="G35" s="6">
        <f>nyc_housing_prices_jul_2020[[#This Row],[studio]]*1</f>
        <v>2589</v>
      </c>
      <c r="H35" s="6">
        <f>nyc_housing_prices_jul_2020[[#This Row],[1_bedroom]]*1</f>
        <v>3680</v>
      </c>
      <c r="I35" s="6">
        <f>nyc_housing_prices_jul_2020[[#This Row],[2_bedroom]]*1</f>
        <v>6138</v>
      </c>
      <c r="J35" s="6">
        <f>nyc_housing_prices_jul_2020[[#This Row],[3_bedroom]]*1</f>
        <v>14892</v>
      </c>
    </row>
    <row r="36" spans="1:10" x14ac:dyDescent="0.25">
      <c r="A36" s="6" t="s">
        <v>449</v>
      </c>
      <c r="B36" s="6" t="s">
        <v>515</v>
      </c>
      <c r="C36" s="6" t="s">
        <v>516</v>
      </c>
      <c r="D36">
        <v>2929</v>
      </c>
      <c r="E36">
        <v>3179</v>
      </c>
      <c r="F36" s="6" t="s">
        <v>517</v>
      </c>
      <c r="G36" s="6">
        <f>nyc_housing_prices_jul_2020[[#This Row],[studio]]*1</f>
        <v>2329</v>
      </c>
      <c r="H36" s="6">
        <f>nyc_housing_prices_jul_2020[[#This Row],[1_bedroom]]*1</f>
        <v>2929</v>
      </c>
      <c r="I36" s="6">
        <f>nyc_housing_prices_jul_2020[[#This Row],[2_bedroom]]*1</f>
        <v>3179</v>
      </c>
      <c r="J36" s="6">
        <f>nyc_housing_prices_jul_2020[[#This Row],[3_bedroom]]*1</f>
        <v>4105</v>
      </c>
    </row>
    <row r="37" spans="1:10" x14ac:dyDescent="0.25">
      <c r="A37" s="6" t="s">
        <v>449</v>
      </c>
      <c r="B37" s="6" t="s">
        <v>39</v>
      </c>
      <c r="C37" s="6" t="s">
        <v>487</v>
      </c>
      <c r="D37">
        <v>3426</v>
      </c>
      <c r="E37">
        <v>4653</v>
      </c>
      <c r="F37" s="6" t="s">
        <v>488</v>
      </c>
      <c r="G37" s="6">
        <f>nyc_housing_prices_jul_2020[[#This Row],[studio]]*1</f>
        <v>2474</v>
      </c>
      <c r="H37" s="6">
        <f>nyc_housing_prices_jul_2020[[#This Row],[1_bedroom]]*1</f>
        <v>3426</v>
      </c>
      <c r="I37" s="6">
        <f>nyc_housing_prices_jul_2020[[#This Row],[2_bedroom]]*1</f>
        <v>4653</v>
      </c>
      <c r="J37" s="6">
        <f>nyc_housing_prices_jul_2020[[#This Row],[3_bedroom]]*1</f>
        <v>6568</v>
      </c>
    </row>
    <row r="38" spans="1:10" x14ac:dyDescent="0.25">
      <c r="A38" s="6" t="s">
        <v>449</v>
      </c>
      <c r="B38" s="6" t="s">
        <v>40</v>
      </c>
      <c r="C38" s="6" t="s">
        <v>467</v>
      </c>
      <c r="D38">
        <v>6117</v>
      </c>
      <c r="E38">
        <v>9678</v>
      </c>
      <c r="F38" s="6" t="s">
        <v>468</v>
      </c>
      <c r="G38" s="6">
        <f>nyc_housing_prices_jul_2020[[#This Row],[studio]]*1</f>
        <v>5121</v>
      </c>
      <c r="H38" s="6">
        <f>nyc_housing_prices_jul_2020[[#This Row],[1_bedroom]]*1</f>
        <v>6117</v>
      </c>
      <c r="I38" s="6">
        <f>nyc_housing_prices_jul_2020[[#This Row],[2_bedroom]]*1</f>
        <v>9678</v>
      </c>
      <c r="J38" s="6">
        <f>nyc_housing_prices_jul_2020[[#This Row],[3_bedroom]]*1</f>
        <v>16413</v>
      </c>
    </row>
    <row r="39" spans="1:10" x14ac:dyDescent="0.25">
      <c r="A39" s="6" t="s">
        <v>449</v>
      </c>
      <c r="B39" s="6" t="s">
        <v>469</v>
      </c>
      <c r="C39" s="6" t="s">
        <v>470</v>
      </c>
      <c r="D39">
        <v>4280</v>
      </c>
      <c r="E39">
        <v>4833</v>
      </c>
      <c r="F39" s="6" t="s">
        <v>471</v>
      </c>
      <c r="G39" s="6">
        <f>nyc_housing_prices_jul_2020[[#This Row],[studio]]*1</f>
        <v>2683</v>
      </c>
      <c r="H39" s="6">
        <f>nyc_housing_prices_jul_2020[[#This Row],[1_bedroom]]*1</f>
        <v>4280</v>
      </c>
      <c r="I39" s="6">
        <f>nyc_housing_prices_jul_2020[[#This Row],[2_bedroom]]*1</f>
        <v>4833</v>
      </c>
      <c r="J39" s="6">
        <f>nyc_housing_prices_jul_2020[[#This Row],[3_bedroom]]*1</f>
        <v>10648</v>
      </c>
    </row>
    <row r="40" spans="1:10" x14ac:dyDescent="0.25">
      <c r="A40" s="6" t="s">
        <v>532</v>
      </c>
      <c r="B40" s="6" t="s">
        <v>44</v>
      </c>
      <c r="C40" s="6" t="s">
        <v>559</v>
      </c>
      <c r="D40">
        <v>2739</v>
      </c>
      <c r="E40">
        <v>3422</v>
      </c>
      <c r="F40" s="6" t="s">
        <v>560</v>
      </c>
      <c r="G40" s="6">
        <f>nyc_housing_prices_jul_2020[[#This Row],[studio]]*1</f>
        <v>2795</v>
      </c>
      <c r="H40" s="6">
        <f>nyc_housing_prices_jul_2020[[#This Row],[1_bedroom]]*1</f>
        <v>2739</v>
      </c>
      <c r="I40" s="6">
        <f>nyc_housing_prices_jul_2020[[#This Row],[2_bedroom]]*1</f>
        <v>3422</v>
      </c>
      <c r="J40" s="6">
        <f>nyc_housing_prices_jul_2020[[#This Row],[3_bedroom]]*1</f>
        <v>4883</v>
      </c>
    </row>
    <row r="41" spans="1:10" x14ac:dyDescent="0.25">
      <c r="A41" s="6" t="s">
        <v>449</v>
      </c>
      <c r="B41" s="6" t="s">
        <v>498</v>
      </c>
      <c r="C41" s="6" t="s">
        <v>499</v>
      </c>
      <c r="D41">
        <v>4535</v>
      </c>
      <c r="E41">
        <v>12173</v>
      </c>
      <c r="F41" s="6" t="s">
        <v>500</v>
      </c>
      <c r="G41" s="6">
        <f>nyc_housing_prices_jul_2020[[#This Row],[studio]]*1</f>
        <v>4289</v>
      </c>
      <c r="H41" s="6">
        <f>nyc_housing_prices_jul_2020[[#This Row],[1_bedroom]]*1</f>
        <v>4535</v>
      </c>
      <c r="I41" s="6">
        <f>nyc_housing_prices_jul_2020[[#This Row],[2_bedroom]]*1</f>
        <v>12173</v>
      </c>
      <c r="J41" s="6">
        <f>nyc_housing_prices_jul_2020[[#This Row],[3_bedroom]]*1</f>
        <v>26970</v>
      </c>
    </row>
    <row r="42" spans="1:10" x14ac:dyDescent="0.25">
      <c r="A42" s="6" t="s">
        <v>532</v>
      </c>
      <c r="B42" s="6" t="s">
        <v>154</v>
      </c>
      <c r="C42" s="6" t="s">
        <v>561</v>
      </c>
      <c r="D42">
        <v>2823</v>
      </c>
      <c r="E42">
        <v>3621</v>
      </c>
      <c r="F42" s="6" t="s">
        <v>562</v>
      </c>
      <c r="G42" s="6">
        <f>nyc_housing_prices_jul_2020[[#This Row],[studio]]*1</f>
        <v>2393</v>
      </c>
      <c r="H42" s="6">
        <f>nyc_housing_prices_jul_2020[[#This Row],[1_bedroom]]*1</f>
        <v>2823</v>
      </c>
      <c r="I42" s="6">
        <f>nyc_housing_prices_jul_2020[[#This Row],[2_bedroom]]*1</f>
        <v>3621</v>
      </c>
      <c r="J42" s="6">
        <f>nyc_housing_prices_jul_2020[[#This Row],[3_bedroom]]*1</f>
        <v>4320</v>
      </c>
    </row>
    <row r="43" spans="1:10" x14ac:dyDescent="0.25">
      <c r="A43" s="6" t="s">
        <v>532</v>
      </c>
      <c r="B43" s="6" t="s">
        <v>563</v>
      </c>
      <c r="C43" s="6" t="s">
        <v>564</v>
      </c>
      <c r="D43">
        <v>2094</v>
      </c>
      <c r="E43">
        <v>2911</v>
      </c>
      <c r="F43" s="6" t="s">
        <v>565</v>
      </c>
      <c r="G43" s="6">
        <f>nyc_housing_prices_jul_2020[[#This Row],[studio]]*1</f>
        <v>1933</v>
      </c>
      <c r="H43" s="6">
        <f>nyc_housing_prices_jul_2020[[#This Row],[1_bedroom]]*1</f>
        <v>2094</v>
      </c>
      <c r="I43" s="6">
        <f>nyc_housing_prices_jul_2020[[#This Row],[2_bedroom]]*1</f>
        <v>2911</v>
      </c>
      <c r="J43" s="6">
        <f>nyc_housing_prices_jul_2020[[#This Row],[3_bedroom]]*1</f>
        <v>3423</v>
      </c>
    </row>
    <row r="44" spans="1:10" x14ac:dyDescent="0.25">
      <c r="A44" s="6" t="s">
        <v>532</v>
      </c>
      <c r="B44" s="6" t="s">
        <v>155</v>
      </c>
      <c r="C44" s="6" t="s">
        <v>566</v>
      </c>
      <c r="D44">
        <v>2300</v>
      </c>
      <c r="E44">
        <v>4287</v>
      </c>
      <c r="F44" s="6" t="s">
        <v>566</v>
      </c>
      <c r="G44" s="6">
        <v>-9999</v>
      </c>
      <c r="H44" s="6">
        <f>nyc_housing_prices_jul_2020[[#This Row],[1_bedroom]]*1</f>
        <v>2300</v>
      </c>
      <c r="I44" s="6">
        <f>nyc_housing_prices_jul_2020[[#This Row],[2_bedroom]]*1</f>
        <v>4287</v>
      </c>
      <c r="J44" s="6">
        <v>-9999</v>
      </c>
    </row>
    <row r="45" spans="1:10" x14ac:dyDescent="0.25">
      <c r="A45" s="6" t="s">
        <v>449</v>
      </c>
      <c r="B45" s="6" t="s">
        <v>518</v>
      </c>
      <c r="C45" s="6" t="s">
        <v>519</v>
      </c>
      <c r="D45">
        <v>3414</v>
      </c>
      <c r="E45">
        <v>5966</v>
      </c>
      <c r="F45" s="6" t="s">
        <v>520</v>
      </c>
      <c r="G45" s="6">
        <f>nyc_housing_prices_jul_2020[[#This Row],[studio]]*1</f>
        <v>2330</v>
      </c>
      <c r="H45" s="6">
        <f>nyc_housing_prices_jul_2020[[#This Row],[1_bedroom]]*1</f>
        <v>3414</v>
      </c>
      <c r="I45" s="6">
        <f>nyc_housing_prices_jul_2020[[#This Row],[2_bedroom]]*1</f>
        <v>5966</v>
      </c>
      <c r="J45" s="6">
        <f>nyc_housing_prices_jul_2020[[#This Row],[3_bedroom]]*1</f>
        <v>9020</v>
      </c>
    </row>
    <row r="46" spans="1:10" x14ac:dyDescent="0.25">
      <c r="A46" s="6" t="s">
        <v>449</v>
      </c>
      <c r="B46" s="6" t="s">
        <v>146</v>
      </c>
      <c r="C46" s="6" t="s">
        <v>501</v>
      </c>
      <c r="D46">
        <v>3257</v>
      </c>
      <c r="E46">
        <v>4411</v>
      </c>
      <c r="F46" s="6" t="s">
        <v>502</v>
      </c>
      <c r="G46" s="6">
        <f>nyc_housing_prices_jul_2020[[#This Row],[studio]]*1</f>
        <v>2696</v>
      </c>
      <c r="H46" s="6">
        <f>nyc_housing_prices_jul_2020[[#This Row],[1_bedroom]]*1</f>
        <v>3257</v>
      </c>
      <c r="I46" s="6">
        <f>nyc_housing_prices_jul_2020[[#This Row],[2_bedroom]]*1</f>
        <v>4411</v>
      </c>
      <c r="J46" s="6">
        <f>nyc_housing_prices_jul_2020[[#This Row],[3_bedroom]]*1</f>
        <v>5445</v>
      </c>
    </row>
    <row r="47" spans="1:10" x14ac:dyDescent="0.25">
      <c r="A47" s="6" t="s">
        <v>449</v>
      </c>
      <c r="B47" s="6" t="s">
        <v>472</v>
      </c>
      <c r="C47" s="6" t="s">
        <v>473</v>
      </c>
      <c r="D47">
        <v>4556</v>
      </c>
      <c r="E47">
        <v>9711</v>
      </c>
      <c r="F47" s="6" t="s">
        <v>474</v>
      </c>
      <c r="G47" s="6">
        <f>nyc_housing_prices_jul_2020[[#This Row],[studio]]*1</f>
        <v>3589</v>
      </c>
      <c r="H47" s="6">
        <f>nyc_housing_prices_jul_2020[[#This Row],[1_bedroom]]*1</f>
        <v>4556</v>
      </c>
      <c r="I47" s="6">
        <f>nyc_housing_prices_jul_2020[[#This Row],[2_bedroom]]*1</f>
        <v>9711</v>
      </c>
      <c r="J47" s="6">
        <f>nyc_housing_prices_jul_2020[[#This Row],[3_bedroom]]*1</f>
        <v>13621</v>
      </c>
    </row>
    <row r="48" spans="1:10" x14ac:dyDescent="0.25">
      <c r="A48" s="6" t="s">
        <v>532</v>
      </c>
      <c r="B48" s="6" t="s">
        <v>567</v>
      </c>
      <c r="C48" s="6" t="s">
        <v>6</v>
      </c>
      <c r="D48">
        <v>2248</v>
      </c>
      <c r="E48">
        <v>2780</v>
      </c>
      <c r="F48" s="6" t="s">
        <v>2</v>
      </c>
      <c r="G48" s="6">
        <f>nyc_housing_prices_jul_2020[[#This Row],[studio]]*1</f>
        <v>2400</v>
      </c>
      <c r="H48" s="6">
        <f>nyc_housing_prices_jul_2020[[#This Row],[1_bedroom]]*1</f>
        <v>2248</v>
      </c>
      <c r="I48" s="6">
        <f>nyc_housing_prices_jul_2020[[#This Row],[2_bedroom]]*1</f>
        <v>2780</v>
      </c>
      <c r="J48" s="6">
        <f>nyc_housing_prices_jul_2020[[#This Row],[3_bedroom]]*1</f>
        <v>4000</v>
      </c>
    </row>
    <row r="49" spans="1:10" x14ac:dyDescent="0.25">
      <c r="A49" s="6" t="s">
        <v>532</v>
      </c>
      <c r="B49" s="6" t="s">
        <v>96</v>
      </c>
      <c r="C49" s="6" t="s">
        <v>227</v>
      </c>
      <c r="D49">
        <v>1912</v>
      </c>
      <c r="E49">
        <v>2300</v>
      </c>
      <c r="F49" s="6" t="s">
        <v>37</v>
      </c>
      <c r="G49" s="6">
        <f>nyc_housing_prices_jul_2020[[#This Row],[studio]]*1</f>
        <v>1400</v>
      </c>
      <c r="H49" s="6">
        <f>nyc_housing_prices_jul_2020[[#This Row],[1_bedroom]]*1</f>
        <v>1912</v>
      </c>
      <c r="I49" s="6">
        <f>nyc_housing_prices_jul_2020[[#This Row],[2_bedroom]]*1</f>
        <v>2300</v>
      </c>
      <c r="J49" s="6">
        <f>nyc_housing_prices_jul_2020[[#This Row],[3_bedroom]]*1</f>
        <v>2500</v>
      </c>
    </row>
    <row r="50" spans="1:10" x14ac:dyDescent="0.25">
      <c r="A50" s="6" t="s">
        <v>449</v>
      </c>
      <c r="B50" s="6" t="s">
        <v>54</v>
      </c>
      <c r="C50" s="6" t="s">
        <v>475</v>
      </c>
      <c r="D50">
        <v>5543</v>
      </c>
      <c r="E50">
        <v>9650</v>
      </c>
      <c r="F50" s="6" t="s">
        <v>476</v>
      </c>
      <c r="G50" s="6">
        <f>nyc_housing_prices_jul_2020[[#This Row],[studio]]*1</f>
        <v>3502</v>
      </c>
      <c r="H50" s="6">
        <f>nyc_housing_prices_jul_2020[[#This Row],[1_bedroom]]*1</f>
        <v>5543</v>
      </c>
      <c r="I50" s="6">
        <f>nyc_housing_prices_jul_2020[[#This Row],[2_bedroom]]*1</f>
        <v>9650</v>
      </c>
      <c r="J50" s="6">
        <f>nyc_housing_prices_jul_2020[[#This Row],[3_bedroom]]*1</f>
        <v>15886</v>
      </c>
    </row>
    <row r="51" spans="1:10" x14ac:dyDescent="0.25">
      <c r="A51" s="6" t="s">
        <v>449</v>
      </c>
      <c r="B51" s="6" t="s">
        <v>489</v>
      </c>
      <c r="C51" s="6" t="s">
        <v>490</v>
      </c>
      <c r="D51">
        <v>3430</v>
      </c>
      <c r="E51">
        <v>5133</v>
      </c>
      <c r="F51" s="6" t="s">
        <v>491</v>
      </c>
      <c r="G51" s="6">
        <f>nyc_housing_prices_jul_2020[[#This Row],[studio]]*1</f>
        <v>2237</v>
      </c>
      <c r="H51" s="6">
        <f>nyc_housing_prices_jul_2020[[#This Row],[1_bedroom]]*1</f>
        <v>3430</v>
      </c>
      <c r="I51" s="6">
        <f>nyc_housing_prices_jul_2020[[#This Row],[2_bedroom]]*1</f>
        <v>5133</v>
      </c>
      <c r="J51" s="6">
        <f>nyc_housing_prices_jul_2020[[#This Row],[3_bedroom]]*1</f>
        <v>12517</v>
      </c>
    </row>
    <row r="52" spans="1:10" x14ac:dyDescent="0.25">
      <c r="A52" s="6" t="s">
        <v>449</v>
      </c>
      <c r="B52" s="6" t="s">
        <v>58</v>
      </c>
      <c r="C52" s="6" t="s">
        <v>530</v>
      </c>
      <c r="D52">
        <v>2039</v>
      </c>
      <c r="E52">
        <v>2425</v>
      </c>
      <c r="F52" s="6" t="s">
        <v>531</v>
      </c>
      <c r="G52" s="6">
        <f>nyc_housing_prices_jul_2020[[#This Row],[studio]]*1</f>
        <v>1978</v>
      </c>
      <c r="H52" s="6">
        <f>nyc_housing_prices_jul_2020[[#This Row],[1_bedroom]]*1</f>
        <v>2039</v>
      </c>
      <c r="I52" s="6">
        <f>nyc_housing_prices_jul_2020[[#This Row],[2_bedroom]]*1</f>
        <v>2425</v>
      </c>
      <c r="J52" s="6">
        <f>nyc_housing_prices_jul_2020[[#This Row],[3_bedroom]]*1</f>
        <v>2859</v>
      </c>
    </row>
    <row r="53" spans="1:10" x14ac:dyDescent="0.25">
      <c r="A53" s="6" t="s">
        <v>449</v>
      </c>
      <c r="B53" s="6" t="s">
        <v>60</v>
      </c>
      <c r="C53" s="6" t="s">
        <v>477</v>
      </c>
      <c r="D53">
        <v>4169</v>
      </c>
      <c r="E53">
        <v>7026</v>
      </c>
      <c r="F53" s="6" t="s">
        <v>478</v>
      </c>
      <c r="G53" s="6">
        <f>nyc_housing_prices_jul_2020[[#This Row],[studio]]*1</f>
        <v>2765</v>
      </c>
      <c r="H53" s="6">
        <f>nyc_housing_prices_jul_2020[[#This Row],[1_bedroom]]*1</f>
        <v>4169</v>
      </c>
      <c r="I53" s="6">
        <f>nyc_housing_prices_jul_2020[[#This Row],[2_bedroom]]*1</f>
        <v>7026</v>
      </c>
      <c r="J53" s="6">
        <f>nyc_housing_prices_jul_2020[[#This Row],[3_bedroom]]*1</f>
        <v>11903</v>
      </c>
    </row>
    <row r="54" spans="1:10" x14ac:dyDescent="0.25">
      <c r="A54" s="6" t="s">
        <v>532</v>
      </c>
      <c r="B54" s="6" t="s">
        <v>61</v>
      </c>
      <c r="C54" s="6" t="s">
        <v>568</v>
      </c>
      <c r="D54">
        <v>3166</v>
      </c>
      <c r="E54">
        <v>4043</v>
      </c>
      <c r="F54" s="6" t="s">
        <v>569</v>
      </c>
      <c r="G54" s="6">
        <f>nyc_housing_prices_jul_2020[[#This Row],[studio]]*1</f>
        <v>2712</v>
      </c>
      <c r="H54" s="6">
        <f>nyc_housing_prices_jul_2020[[#This Row],[1_bedroom]]*1</f>
        <v>3166</v>
      </c>
      <c r="I54" s="6">
        <f>nyc_housing_prices_jul_2020[[#This Row],[2_bedroom]]*1</f>
        <v>4043</v>
      </c>
      <c r="J54" s="6">
        <f>nyc_housing_prices_jul_2020[[#This Row],[3_bedroom]]*1</f>
        <v>5081</v>
      </c>
    </row>
    <row r="55" spans="1:10" x14ac:dyDescent="0.25">
      <c r="A55" s="6" t="s">
        <v>532</v>
      </c>
      <c r="B55" s="6" t="s">
        <v>156</v>
      </c>
      <c r="C55" s="6" t="s">
        <v>570</v>
      </c>
      <c r="D55">
        <v>2563</v>
      </c>
      <c r="E55">
        <v>2877</v>
      </c>
      <c r="F55" s="6" t="s">
        <v>571</v>
      </c>
      <c r="G55" s="6">
        <f>nyc_housing_prices_jul_2020[[#This Row],[studio]]*1</f>
        <v>1939</v>
      </c>
      <c r="H55" s="6">
        <f>nyc_housing_prices_jul_2020[[#This Row],[1_bedroom]]*1</f>
        <v>2563</v>
      </c>
      <c r="I55" s="6">
        <f>nyc_housing_prices_jul_2020[[#This Row],[2_bedroom]]*1</f>
        <v>2877</v>
      </c>
      <c r="J55" s="6">
        <f>nyc_housing_prices_jul_2020[[#This Row],[3_bedroom]]*1</f>
        <v>3679</v>
      </c>
    </row>
    <row r="56" spans="1:10" x14ac:dyDescent="0.25">
      <c r="A56" s="6" t="s">
        <v>449</v>
      </c>
      <c r="B56" s="6" t="s">
        <v>503</v>
      </c>
      <c r="C56" s="6" t="s">
        <v>504</v>
      </c>
      <c r="D56">
        <v>2838</v>
      </c>
      <c r="E56">
        <v>4181</v>
      </c>
      <c r="F56" s="6" t="s">
        <v>505</v>
      </c>
      <c r="G56" s="6">
        <f>nyc_housing_prices_jul_2020[[#This Row],[studio]]*1</f>
        <v>2215</v>
      </c>
      <c r="H56" s="6">
        <f>nyc_housing_prices_jul_2020[[#This Row],[1_bedroom]]*1</f>
        <v>2838</v>
      </c>
      <c r="I56" s="6">
        <f>nyc_housing_prices_jul_2020[[#This Row],[2_bedroom]]*1</f>
        <v>4181</v>
      </c>
      <c r="J56" s="6">
        <f>nyc_housing_prices_jul_2020[[#This Row],[3_bedroom]]*1</f>
        <v>7084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DD7-7FD4-4372-9473-5927F35A1625}">
  <dimension ref="A1:O287"/>
  <sheetViews>
    <sheetView topLeftCell="A160" workbookViewId="0">
      <selection activeCell="J1" sqref="J1"/>
    </sheetView>
  </sheetViews>
  <sheetFormatPr defaultRowHeight="15.75" x14ac:dyDescent="0.25"/>
  <cols>
    <col min="2" max="2" width="33.375" bestFit="1" customWidth="1"/>
    <col min="3" max="3" width="10.875" bestFit="1" customWidth="1"/>
    <col min="4" max="6" width="9.5" bestFit="1" customWidth="1"/>
    <col min="7" max="7" width="5.25" bestFit="1" customWidth="1"/>
    <col min="8" max="8" width="33.375" bestFit="1" customWidth="1"/>
    <col min="9" max="9" width="10.875" bestFit="1" customWidth="1"/>
    <col min="10" max="10" width="5.25" style="12" bestFit="1" customWidth="1"/>
    <col min="11" max="11" width="33.375" bestFit="1" customWidth="1"/>
    <col min="12" max="12" width="9.5" bestFit="1" customWidth="1"/>
    <col min="13" max="13" width="5.25" bestFit="1" customWidth="1"/>
    <col min="14" max="14" width="33.375" bestFit="1" customWidth="1"/>
    <col min="15" max="15" width="9.5" bestFit="1" customWidth="1"/>
  </cols>
  <sheetData>
    <row r="1" spans="1:15" x14ac:dyDescent="0.25">
      <c r="A1" t="s">
        <v>145</v>
      </c>
      <c r="B1" t="s">
        <v>63</v>
      </c>
      <c r="C1" t="s">
        <v>580</v>
      </c>
      <c r="D1" t="s">
        <v>581</v>
      </c>
      <c r="E1" t="s">
        <v>582</v>
      </c>
      <c r="F1" t="s">
        <v>583</v>
      </c>
      <c r="G1" s="11" t="b">
        <f>IF(B1=H1,TRUE,FALSE)</f>
        <v>1</v>
      </c>
      <c r="H1" t="s">
        <v>63</v>
      </c>
      <c r="I1" t="s">
        <v>579</v>
      </c>
      <c r="J1" s="12" t="b">
        <f>IF(H1=K1,TRUE,FALSE)</f>
        <v>1</v>
      </c>
      <c r="K1" t="s">
        <v>63</v>
      </c>
      <c r="L1" t="s">
        <v>584</v>
      </c>
      <c r="M1" s="12" t="b">
        <f>IF(K1=N1,TRUE,FALSE)</f>
        <v>1</v>
      </c>
      <c r="N1" t="s">
        <v>63</v>
      </c>
      <c r="O1" t="s">
        <v>585</v>
      </c>
    </row>
    <row r="2" spans="1:15" x14ac:dyDescent="0.25">
      <c r="B2" t="s">
        <v>284</v>
      </c>
      <c r="G2" s="11" t="b">
        <f t="shared" ref="G2:G64" si="0">IF(B2=H2,TRUE,FALSE)</f>
        <v>1</v>
      </c>
      <c r="H2" t="s">
        <v>284</v>
      </c>
      <c r="I2">
        <v>1450</v>
      </c>
      <c r="J2" s="12" t="b">
        <f t="shared" ref="J2:J64" si="1">IF(H2=K2,TRUE,FALSE)</f>
        <v>1</v>
      </c>
      <c r="K2" t="s">
        <v>284</v>
      </c>
      <c r="L2">
        <v>1625</v>
      </c>
      <c r="M2" s="12" t="b">
        <f>IF(K2=N2,TRUE,FALSE)</f>
        <v>1</v>
      </c>
      <c r="N2" t="s">
        <v>284</v>
      </c>
      <c r="O2">
        <v>1800</v>
      </c>
    </row>
    <row r="3" spans="1:15" x14ac:dyDescent="0.25">
      <c r="B3" t="s">
        <v>403</v>
      </c>
      <c r="G3" s="11" t="b">
        <f t="shared" si="0"/>
        <v>1</v>
      </c>
      <c r="H3" t="s">
        <v>403</v>
      </c>
      <c r="J3" s="12" t="b">
        <f t="shared" si="1"/>
        <v>1</v>
      </c>
      <c r="K3" t="s">
        <v>403</v>
      </c>
      <c r="L3">
        <v>1450</v>
      </c>
      <c r="M3" s="12" t="b">
        <f t="shared" ref="M3:M65" si="2">IF(K3=N3,TRUE,FALSE)</f>
        <v>1</v>
      </c>
      <c r="N3" t="s">
        <v>403</v>
      </c>
    </row>
    <row r="4" spans="1:15" x14ac:dyDescent="0.25">
      <c r="B4" t="s">
        <v>431</v>
      </c>
      <c r="G4" s="11" t="b">
        <f t="shared" si="0"/>
        <v>1</v>
      </c>
      <c r="H4" t="s">
        <v>431</v>
      </c>
      <c r="J4" s="12" t="b">
        <f t="shared" si="1"/>
        <v>1</v>
      </c>
      <c r="K4" t="s">
        <v>431</v>
      </c>
      <c r="M4" s="12" t="b">
        <f t="shared" si="2"/>
        <v>1</v>
      </c>
      <c r="N4" t="s">
        <v>431</v>
      </c>
      <c r="O4">
        <v>2250</v>
      </c>
    </row>
    <row r="5" spans="1:15" x14ac:dyDescent="0.25">
      <c r="B5" t="s">
        <v>0</v>
      </c>
      <c r="G5" s="11" t="b">
        <f t="shared" si="0"/>
        <v>1</v>
      </c>
      <c r="H5" t="s">
        <v>0</v>
      </c>
      <c r="I5">
        <v>1575</v>
      </c>
      <c r="J5" s="12" t="b">
        <f t="shared" si="1"/>
        <v>1</v>
      </c>
      <c r="K5" t="s">
        <v>0</v>
      </c>
      <c r="L5">
        <v>1875</v>
      </c>
      <c r="M5" s="12" t="b">
        <f t="shared" si="2"/>
        <v>1</v>
      </c>
      <c r="N5" t="s">
        <v>0</v>
      </c>
      <c r="O5">
        <v>2200</v>
      </c>
    </row>
    <row r="6" spans="1:15" x14ac:dyDescent="0.25">
      <c r="B6" t="s">
        <v>247</v>
      </c>
      <c r="G6" s="11" t="b">
        <f t="shared" si="0"/>
        <v>1</v>
      </c>
      <c r="H6" t="s">
        <v>247</v>
      </c>
      <c r="I6">
        <v>1795</v>
      </c>
      <c r="J6" s="12" t="b">
        <f t="shared" si="1"/>
        <v>1</v>
      </c>
      <c r="K6" t="s">
        <v>247</v>
      </c>
      <c r="L6">
        <v>1780</v>
      </c>
      <c r="M6" s="12" t="b">
        <f t="shared" si="2"/>
        <v>1</v>
      </c>
      <c r="N6" t="s">
        <v>247</v>
      </c>
      <c r="O6">
        <v>2175</v>
      </c>
    </row>
    <row r="7" spans="1:15" x14ac:dyDescent="0.25">
      <c r="B7" t="s">
        <v>251</v>
      </c>
      <c r="G7" s="11" t="b">
        <f t="shared" si="0"/>
        <v>1</v>
      </c>
      <c r="H7" t="s">
        <v>251</v>
      </c>
      <c r="I7">
        <v>3000</v>
      </c>
      <c r="J7" s="12" t="b">
        <f t="shared" si="1"/>
        <v>1</v>
      </c>
      <c r="K7" t="s">
        <v>251</v>
      </c>
      <c r="L7">
        <v>1575</v>
      </c>
      <c r="M7" s="12" t="b">
        <f t="shared" si="2"/>
        <v>1</v>
      </c>
      <c r="N7" t="s">
        <v>251</v>
      </c>
      <c r="O7">
        <v>1825</v>
      </c>
    </row>
    <row r="8" spans="1:15" s="11" customFormat="1" x14ac:dyDescent="0.25">
      <c r="A8" s="11" t="s">
        <v>449</v>
      </c>
      <c r="B8" s="11" t="s">
        <v>147</v>
      </c>
      <c r="C8" s="11">
        <v>2823</v>
      </c>
      <c r="D8" s="11">
        <v>3573</v>
      </c>
      <c r="E8" s="11">
        <v>6859</v>
      </c>
      <c r="F8" s="11">
        <v>10574</v>
      </c>
      <c r="G8" s="11" t="b">
        <f t="shared" si="0"/>
        <v>1</v>
      </c>
      <c r="H8" s="11" t="s">
        <v>147</v>
      </c>
      <c r="I8" s="11">
        <v>2200</v>
      </c>
      <c r="J8" s="12" t="b">
        <f t="shared" si="1"/>
        <v>1</v>
      </c>
      <c r="K8" s="11" t="s">
        <v>147</v>
      </c>
      <c r="L8" s="11">
        <v>2733</v>
      </c>
      <c r="M8" s="12" t="b">
        <f t="shared" si="2"/>
        <v>1</v>
      </c>
      <c r="N8" s="11" t="s">
        <v>147</v>
      </c>
      <c r="O8" s="11">
        <v>4431</v>
      </c>
    </row>
    <row r="9" spans="1:15" x14ac:dyDescent="0.25">
      <c r="B9" t="s">
        <v>183</v>
      </c>
      <c r="G9" s="11" t="b">
        <f t="shared" si="0"/>
        <v>1</v>
      </c>
      <c r="H9" t="s">
        <v>183</v>
      </c>
      <c r="I9">
        <v>2038</v>
      </c>
      <c r="J9" s="12" t="b">
        <f t="shared" si="1"/>
        <v>1</v>
      </c>
      <c r="K9" t="s">
        <v>183</v>
      </c>
      <c r="L9">
        <v>1750</v>
      </c>
      <c r="M9" s="12" t="b">
        <f t="shared" si="2"/>
        <v>1</v>
      </c>
      <c r="N9" t="s">
        <v>183</v>
      </c>
      <c r="O9">
        <v>2109</v>
      </c>
    </row>
    <row r="10" spans="1:15" x14ac:dyDescent="0.25">
      <c r="B10" t="s">
        <v>200</v>
      </c>
      <c r="G10" s="11" t="b">
        <f t="shared" si="0"/>
        <v>1</v>
      </c>
      <c r="H10" t="s">
        <v>200</v>
      </c>
      <c r="I10">
        <v>1850</v>
      </c>
      <c r="J10" s="12" t="b">
        <f t="shared" si="1"/>
        <v>1</v>
      </c>
      <c r="K10" t="s">
        <v>200</v>
      </c>
      <c r="L10">
        <v>1850</v>
      </c>
      <c r="M10" s="12" t="b">
        <f t="shared" si="2"/>
        <v>1</v>
      </c>
      <c r="N10" t="s">
        <v>200</v>
      </c>
      <c r="O10">
        <v>2300</v>
      </c>
    </row>
    <row r="11" spans="1:15" x14ac:dyDescent="0.25">
      <c r="B11" t="s">
        <v>296</v>
      </c>
      <c r="G11" s="11" t="b">
        <f t="shared" si="0"/>
        <v>1</v>
      </c>
      <c r="H11" t="s">
        <v>296</v>
      </c>
      <c r="I11">
        <v>1413</v>
      </c>
      <c r="J11" s="12" t="b">
        <f t="shared" si="1"/>
        <v>1</v>
      </c>
      <c r="K11" t="s">
        <v>296</v>
      </c>
      <c r="L11">
        <v>1525</v>
      </c>
      <c r="M11" s="12" t="b">
        <f t="shared" si="2"/>
        <v>1</v>
      </c>
      <c r="N11" t="s">
        <v>296</v>
      </c>
      <c r="O11">
        <v>2100</v>
      </c>
    </row>
    <row r="12" spans="1:15" s="11" customFormat="1" x14ac:dyDescent="0.25">
      <c r="A12" s="11" t="s">
        <v>532</v>
      </c>
      <c r="B12" s="11" t="s">
        <v>148</v>
      </c>
      <c r="C12" s="11">
        <v>2044</v>
      </c>
      <c r="D12" s="11">
        <v>2297</v>
      </c>
      <c r="E12" s="11">
        <v>2611</v>
      </c>
      <c r="F12" s="11">
        <v>3214</v>
      </c>
      <c r="G12" s="11" t="b">
        <f t="shared" si="0"/>
        <v>1</v>
      </c>
      <c r="H12" s="11" t="s">
        <v>148</v>
      </c>
      <c r="I12" s="11">
        <v>1650</v>
      </c>
      <c r="J12" s="12" t="b">
        <f t="shared" si="1"/>
        <v>1</v>
      </c>
      <c r="K12" s="11" t="s">
        <v>148</v>
      </c>
      <c r="L12" s="11">
        <v>1975</v>
      </c>
      <c r="M12" s="12" t="b">
        <f t="shared" si="2"/>
        <v>1</v>
      </c>
      <c r="N12" s="11" t="s">
        <v>148</v>
      </c>
      <c r="O12" s="11">
        <v>2200</v>
      </c>
    </row>
    <row r="13" spans="1:15" x14ac:dyDescent="0.25">
      <c r="A13" t="s">
        <v>449</v>
      </c>
      <c r="B13" t="s">
        <v>479</v>
      </c>
      <c r="C13">
        <v>2676</v>
      </c>
      <c r="D13">
        <v>3622</v>
      </c>
      <c r="E13">
        <v>5217</v>
      </c>
      <c r="F13">
        <v>6497</v>
      </c>
      <c r="G13" s="11" t="b">
        <f t="shared" si="0"/>
        <v>1</v>
      </c>
      <c r="H13" t="s">
        <v>479</v>
      </c>
      <c r="J13" s="12" t="b">
        <f t="shared" si="1"/>
        <v>1</v>
      </c>
      <c r="K13" t="s">
        <v>479</v>
      </c>
      <c r="M13" s="12" t="b">
        <f t="shared" si="2"/>
        <v>1</v>
      </c>
      <c r="N13" t="s">
        <v>479</v>
      </c>
    </row>
    <row r="14" spans="1:15" x14ac:dyDescent="0.25">
      <c r="B14" t="s">
        <v>367</v>
      </c>
      <c r="G14" s="11" t="b">
        <f t="shared" si="0"/>
        <v>1</v>
      </c>
      <c r="H14" t="s">
        <v>367</v>
      </c>
      <c r="J14" s="12" t="b">
        <f t="shared" si="1"/>
        <v>1</v>
      </c>
      <c r="K14" t="s">
        <v>367</v>
      </c>
      <c r="L14">
        <v>1750</v>
      </c>
      <c r="M14" s="12" t="b">
        <f t="shared" si="2"/>
        <v>1</v>
      </c>
      <c r="N14" t="s">
        <v>367</v>
      </c>
      <c r="O14">
        <v>2200</v>
      </c>
    </row>
    <row r="15" spans="1:15" x14ac:dyDescent="0.25">
      <c r="B15" t="s">
        <v>405</v>
      </c>
      <c r="G15" s="11" t="b">
        <f t="shared" si="0"/>
        <v>1</v>
      </c>
      <c r="H15" t="s">
        <v>405</v>
      </c>
      <c r="J15" s="12" t="b">
        <f t="shared" si="1"/>
        <v>1</v>
      </c>
      <c r="K15" t="s">
        <v>405</v>
      </c>
      <c r="L15">
        <v>1650</v>
      </c>
      <c r="M15" s="12" t="b">
        <f t="shared" si="2"/>
        <v>1</v>
      </c>
      <c r="N15" t="s">
        <v>405</v>
      </c>
      <c r="O15">
        <v>1856</v>
      </c>
    </row>
    <row r="16" spans="1:15" s="11" customFormat="1" x14ac:dyDescent="0.25">
      <c r="B16" s="11" t="s">
        <v>223</v>
      </c>
      <c r="G16" s="11" t="b">
        <f t="shared" si="0"/>
        <v>1</v>
      </c>
      <c r="H16" s="11" t="s">
        <v>223</v>
      </c>
      <c r="I16" s="11">
        <v>4200</v>
      </c>
      <c r="J16" s="12" t="b">
        <f t="shared" si="1"/>
        <v>1</v>
      </c>
      <c r="K16" s="11" t="s">
        <v>223</v>
      </c>
      <c r="L16" s="11">
        <v>1500</v>
      </c>
      <c r="M16" s="12" t="b">
        <f t="shared" si="2"/>
        <v>1</v>
      </c>
      <c r="N16" s="11" t="s">
        <v>223</v>
      </c>
      <c r="O16" s="11">
        <v>1795</v>
      </c>
    </row>
    <row r="17" spans="1:15" x14ac:dyDescent="0.25">
      <c r="B17" t="s">
        <v>380</v>
      </c>
      <c r="G17" s="11" t="b">
        <f t="shared" si="0"/>
        <v>1</v>
      </c>
      <c r="H17" t="s">
        <v>380</v>
      </c>
      <c r="J17" s="12" t="b">
        <f t="shared" si="1"/>
        <v>1</v>
      </c>
      <c r="K17" t="s">
        <v>380</v>
      </c>
      <c r="L17">
        <v>1500</v>
      </c>
      <c r="M17" s="12" t="b">
        <f t="shared" si="2"/>
        <v>1</v>
      </c>
      <c r="N17" t="s">
        <v>380</v>
      </c>
      <c r="O17">
        <v>1900</v>
      </c>
    </row>
    <row r="18" spans="1:15" x14ac:dyDescent="0.25">
      <c r="B18" t="s">
        <v>422</v>
      </c>
      <c r="G18" s="11" t="b">
        <f t="shared" si="0"/>
        <v>1</v>
      </c>
      <c r="H18" t="s">
        <v>422</v>
      </c>
      <c r="J18" s="12" t="b">
        <f t="shared" si="1"/>
        <v>1</v>
      </c>
      <c r="K18" t="s">
        <v>422</v>
      </c>
      <c r="L18">
        <v>1600</v>
      </c>
      <c r="M18" s="12" t="b">
        <f t="shared" si="2"/>
        <v>1</v>
      </c>
      <c r="N18" t="s">
        <v>422</v>
      </c>
      <c r="O18">
        <v>2000</v>
      </c>
    </row>
    <row r="19" spans="1:15" s="11" customFormat="1" x14ac:dyDescent="0.25">
      <c r="A19" s="11" t="s">
        <v>532</v>
      </c>
      <c r="B19" s="11" t="s">
        <v>1</v>
      </c>
      <c r="C19" s="11">
        <v>2092</v>
      </c>
      <c r="D19" s="11">
        <v>2854</v>
      </c>
      <c r="E19" s="11">
        <v>4356</v>
      </c>
      <c r="F19" s="11">
        <v>4921</v>
      </c>
      <c r="G19" s="11" t="b">
        <f t="shared" si="0"/>
        <v>1</v>
      </c>
      <c r="H19" s="11" t="s">
        <v>1</v>
      </c>
      <c r="I19" s="11">
        <v>2446</v>
      </c>
      <c r="J19" s="12" t="b">
        <f t="shared" si="1"/>
        <v>1</v>
      </c>
      <c r="K19" s="11" t="s">
        <v>1</v>
      </c>
      <c r="L19" s="11">
        <v>2300</v>
      </c>
      <c r="M19" s="12" t="b">
        <f t="shared" si="2"/>
        <v>1</v>
      </c>
      <c r="N19" s="11" t="s">
        <v>1</v>
      </c>
      <c r="O19" s="11">
        <v>2750</v>
      </c>
    </row>
    <row r="20" spans="1:15" s="11" customFormat="1" x14ac:dyDescent="0.25">
      <c r="B20" t="s">
        <v>82</v>
      </c>
      <c r="G20" s="11" t="b">
        <f t="shared" si="0"/>
        <v>1</v>
      </c>
      <c r="H20" t="s">
        <v>82</v>
      </c>
      <c r="I20">
        <v>1599</v>
      </c>
      <c r="J20" s="12" t="b">
        <f t="shared" si="1"/>
        <v>1</v>
      </c>
      <c r="K20" t="s">
        <v>82</v>
      </c>
      <c r="L20">
        <v>1700</v>
      </c>
      <c r="M20" s="12" t="b">
        <f t="shared" si="2"/>
        <v>1</v>
      </c>
      <c r="N20" t="s">
        <v>82</v>
      </c>
      <c r="O20">
        <v>1873</v>
      </c>
    </row>
    <row r="21" spans="1:15" x14ac:dyDescent="0.25">
      <c r="A21" t="s">
        <v>449</v>
      </c>
      <c r="B21" t="s">
        <v>506</v>
      </c>
      <c r="C21">
        <v>2328</v>
      </c>
      <c r="D21">
        <v>3851</v>
      </c>
      <c r="E21">
        <v>4616</v>
      </c>
      <c r="F21">
        <v>6197</v>
      </c>
      <c r="G21" s="11" t="b">
        <f t="shared" si="0"/>
        <v>1</v>
      </c>
      <c r="H21" t="s">
        <v>506</v>
      </c>
      <c r="J21" s="12" t="b">
        <f t="shared" si="1"/>
        <v>1</v>
      </c>
      <c r="K21" t="s">
        <v>506</v>
      </c>
      <c r="M21" s="12" t="b">
        <f t="shared" si="2"/>
        <v>1</v>
      </c>
      <c r="N21" t="s">
        <v>506</v>
      </c>
    </row>
    <row r="22" spans="1:15" x14ac:dyDescent="0.25">
      <c r="B22" t="s">
        <v>187</v>
      </c>
      <c r="G22" s="11" t="b">
        <f t="shared" si="0"/>
        <v>1</v>
      </c>
      <c r="H22" t="s">
        <v>187</v>
      </c>
      <c r="I22">
        <v>2500</v>
      </c>
      <c r="J22" s="12" t="b">
        <f t="shared" si="1"/>
        <v>1</v>
      </c>
      <c r="K22" t="s">
        <v>187</v>
      </c>
      <c r="L22">
        <v>2999</v>
      </c>
      <c r="M22" s="12" t="b">
        <f t="shared" si="2"/>
        <v>1</v>
      </c>
      <c r="N22" t="s">
        <v>187</v>
      </c>
      <c r="O22">
        <v>2850</v>
      </c>
    </row>
    <row r="23" spans="1:15" x14ac:dyDescent="0.25">
      <c r="B23" t="s">
        <v>214</v>
      </c>
      <c r="G23" s="11" t="b">
        <f t="shared" si="0"/>
        <v>1</v>
      </c>
      <c r="H23" t="s">
        <v>214</v>
      </c>
      <c r="I23">
        <v>1438</v>
      </c>
      <c r="J23" s="12" t="b">
        <f t="shared" si="1"/>
        <v>1</v>
      </c>
      <c r="K23" t="s">
        <v>214</v>
      </c>
      <c r="L23">
        <v>1700</v>
      </c>
      <c r="M23" s="12" t="b">
        <f t="shared" si="2"/>
        <v>1</v>
      </c>
      <c r="N23" t="s">
        <v>214</v>
      </c>
      <c r="O23">
        <v>2050</v>
      </c>
    </row>
    <row r="24" spans="1:15" x14ac:dyDescent="0.25">
      <c r="B24" t="s">
        <v>250</v>
      </c>
      <c r="G24" s="11" t="b">
        <f t="shared" si="0"/>
        <v>1</v>
      </c>
      <c r="H24" t="s">
        <v>250</v>
      </c>
      <c r="I24">
        <v>1750</v>
      </c>
      <c r="J24" s="12" t="b">
        <f t="shared" si="1"/>
        <v>1</v>
      </c>
      <c r="K24" t="s">
        <v>250</v>
      </c>
      <c r="L24">
        <v>1850</v>
      </c>
      <c r="M24" s="12" t="b">
        <f t="shared" si="2"/>
        <v>1</v>
      </c>
      <c r="N24" t="s">
        <v>250</v>
      </c>
      <c r="O24">
        <v>2050</v>
      </c>
    </row>
    <row r="25" spans="1:15" x14ac:dyDescent="0.25">
      <c r="B25" t="s">
        <v>416</v>
      </c>
      <c r="G25" s="11" t="b">
        <f t="shared" si="0"/>
        <v>1</v>
      </c>
      <c r="H25" t="s">
        <v>416</v>
      </c>
      <c r="J25" s="12" t="b">
        <f t="shared" si="1"/>
        <v>1</v>
      </c>
      <c r="K25" t="s">
        <v>416</v>
      </c>
      <c r="L25">
        <v>1500</v>
      </c>
      <c r="M25" s="12" t="b">
        <f t="shared" si="2"/>
        <v>1</v>
      </c>
      <c r="N25" t="s">
        <v>416</v>
      </c>
      <c r="O25">
        <v>2929</v>
      </c>
    </row>
    <row r="26" spans="1:15" x14ac:dyDescent="0.25">
      <c r="A26" t="s">
        <v>532</v>
      </c>
      <c r="B26" s="11" t="s">
        <v>149</v>
      </c>
      <c r="C26">
        <v>2509</v>
      </c>
      <c r="D26">
        <v>3270</v>
      </c>
      <c r="E26">
        <v>5983</v>
      </c>
      <c r="F26">
        <v>8654</v>
      </c>
      <c r="G26" s="11" t="b">
        <f t="shared" si="0"/>
        <v>1</v>
      </c>
      <c r="H26" s="11" t="s">
        <v>149</v>
      </c>
      <c r="I26">
        <v>1850</v>
      </c>
      <c r="J26" s="12" t="b">
        <f t="shared" si="1"/>
        <v>1</v>
      </c>
      <c r="K26" s="11" t="s">
        <v>149</v>
      </c>
      <c r="L26">
        <v>2600</v>
      </c>
      <c r="M26" s="12" t="b">
        <f t="shared" si="2"/>
        <v>1</v>
      </c>
      <c r="N26" t="s">
        <v>149</v>
      </c>
      <c r="O26">
        <v>3450</v>
      </c>
    </row>
    <row r="27" spans="1:15" x14ac:dyDescent="0.25">
      <c r="B27" t="s">
        <v>318</v>
      </c>
      <c r="G27" s="11" t="b">
        <f t="shared" si="0"/>
        <v>1</v>
      </c>
      <c r="H27" t="s">
        <v>318</v>
      </c>
      <c r="I27">
        <v>3000</v>
      </c>
      <c r="J27" s="12" t="b">
        <f t="shared" si="1"/>
        <v>1</v>
      </c>
      <c r="K27" t="s">
        <v>318</v>
      </c>
      <c r="L27">
        <v>3395</v>
      </c>
      <c r="M27" s="12" t="b">
        <f t="shared" si="2"/>
        <v>1</v>
      </c>
      <c r="N27" t="s">
        <v>318</v>
      </c>
      <c r="O27">
        <v>5345</v>
      </c>
    </row>
    <row r="28" spans="1:15" x14ac:dyDescent="0.25">
      <c r="B28" t="s">
        <v>425</v>
      </c>
      <c r="G28" s="11" t="b">
        <f t="shared" si="0"/>
        <v>1</v>
      </c>
      <c r="H28" t="s">
        <v>425</v>
      </c>
      <c r="J28" s="12" t="b">
        <f t="shared" si="1"/>
        <v>1</v>
      </c>
      <c r="K28" t="s">
        <v>425</v>
      </c>
      <c r="M28" s="12" t="b">
        <f t="shared" si="2"/>
        <v>1</v>
      </c>
      <c r="N28" t="s">
        <v>425</v>
      </c>
      <c r="O28">
        <v>2250</v>
      </c>
    </row>
    <row r="29" spans="1:15" x14ac:dyDescent="0.25">
      <c r="B29" t="s">
        <v>245</v>
      </c>
      <c r="G29" s="11" t="b">
        <f t="shared" si="0"/>
        <v>1</v>
      </c>
      <c r="H29" t="s">
        <v>245</v>
      </c>
      <c r="I29">
        <v>1895</v>
      </c>
      <c r="J29" s="12" t="b">
        <f t="shared" si="1"/>
        <v>1</v>
      </c>
      <c r="K29" t="s">
        <v>245</v>
      </c>
      <c r="L29">
        <v>1650</v>
      </c>
      <c r="M29" s="12" t="b">
        <f t="shared" si="2"/>
        <v>1</v>
      </c>
      <c r="N29" t="s">
        <v>245</v>
      </c>
      <c r="O29">
        <v>1888</v>
      </c>
    </row>
    <row r="30" spans="1:15" x14ac:dyDescent="0.25">
      <c r="B30" t="s">
        <v>413</v>
      </c>
      <c r="G30" s="11" t="b">
        <f t="shared" si="0"/>
        <v>1</v>
      </c>
      <c r="H30" t="s">
        <v>413</v>
      </c>
      <c r="J30" s="12" t="b">
        <f t="shared" si="1"/>
        <v>1</v>
      </c>
      <c r="K30" t="s">
        <v>413</v>
      </c>
      <c r="L30">
        <v>1100</v>
      </c>
      <c r="M30" s="12" t="b">
        <f t="shared" si="2"/>
        <v>1</v>
      </c>
      <c r="N30" t="s">
        <v>413</v>
      </c>
      <c r="O30">
        <v>1475</v>
      </c>
    </row>
    <row r="31" spans="1:15" s="11" customFormat="1" x14ac:dyDescent="0.25">
      <c r="A31" s="11" t="s">
        <v>532</v>
      </c>
      <c r="B31" s="11" t="s">
        <v>4</v>
      </c>
      <c r="C31" s="11">
        <v>2050</v>
      </c>
      <c r="D31" s="11">
        <v>2373</v>
      </c>
      <c r="E31" s="11">
        <v>2749</v>
      </c>
      <c r="F31" s="11">
        <v>2851</v>
      </c>
      <c r="G31" s="11" t="b">
        <f t="shared" si="0"/>
        <v>1</v>
      </c>
      <c r="H31" s="11" t="s">
        <v>4</v>
      </c>
      <c r="I31" s="11">
        <v>1731</v>
      </c>
      <c r="J31" s="12" t="b">
        <f t="shared" si="1"/>
        <v>1</v>
      </c>
      <c r="K31" s="11" t="s">
        <v>4</v>
      </c>
      <c r="L31" s="11">
        <v>2150</v>
      </c>
      <c r="M31" s="12" t="b">
        <f t="shared" si="2"/>
        <v>1</v>
      </c>
      <c r="N31" s="11" t="s">
        <v>4</v>
      </c>
      <c r="O31" s="11">
        <v>2100</v>
      </c>
    </row>
    <row r="32" spans="1:15" x14ac:dyDescent="0.25">
      <c r="B32" t="s">
        <v>216</v>
      </c>
      <c r="G32" s="11" t="b">
        <f t="shared" si="0"/>
        <v>1</v>
      </c>
      <c r="H32" t="s">
        <v>216</v>
      </c>
      <c r="I32">
        <v>2000</v>
      </c>
      <c r="J32" s="12" t="b">
        <f t="shared" si="1"/>
        <v>1</v>
      </c>
      <c r="K32" t="s">
        <v>216</v>
      </c>
      <c r="L32">
        <v>1500</v>
      </c>
      <c r="M32" s="12" t="b">
        <f t="shared" si="2"/>
        <v>1</v>
      </c>
      <c r="N32" t="s">
        <v>216</v>
      </c>
      <c r="O32">
        <v>1950</v>
      </c>
    </row>
    <row r="33" spans="1:15" x14ac:dyDescent="0.25">
      <c r="A33" t="s">
        <v>449</v>
      </c>
      <c r="B33" t="s">
        <v>492</v>
      </c>
      <c r="C33">
        <v>2307</v>
      </c>
      <c r="D33">
        <v>3266</v>
      </c>
      <c r="E33">
        <v>5547</v>
      </c>
      <c r="F33">
        <v>11529</v>
      </c>
      <c r="G33" s="11" t="b">
        <f t="shared" si="0"/>
        <v>1</v>
      </c>
      <c r="H33" t="s">
        <v>492</v>
      </c>
      <c r="J33" s="12" t="b">
        <f t="shared" si="1"/>
        <v>1</v>
      </c>
      <c r="K33" t="s">
        <v>492</v>
      </c>
      <c r="M33" s="12" t="b">
        <f t="shared" si="2"/>
        <v>1</v>
      </c>
      <c r="N33" t="s">
        <v>492</v>
      </c>
    </row>
    <row r="34" spans="1:15" s="11" customFormat="1" x14ac:dyDescent="0.25">
      <c r="A34" s="11" t="s">
        <v>532</v>
      </c>
      <c r="B34" s="11" t="s">
        <v>5</v>
      </c>
      <c r="C34" s="11">
        <v>2271</v>
      </c>
      <c r="D34" s="11">
        <v>2634</v>
      </c>
      <c r="E34" s="11">
        <v>3914</v>
      </c>
      <c r="F34" s="11">
        <v>5027</v>
      </c>
      <c r="G34" s="11" t="b">
        <f t="shared" si="0"/>
        <v>1</v>
      </c>
      <c r="H34" s="11" t="s">
        <v>5</v>
      </c>
      <c r="I34" s="11">
        <v>2175</v>
      </c>
      <c r="J34" s="12" t="b">
        <f t="shared" si="1"/>
        <v>1</v>
      </c>
      <c r="K34" s="11" t="s">
        <v>5</v>
      </c>
      <c r="L34" s="11">
        <v>2400</v>
      </c>
      <c r="M34" s="12" t="b">
        <f t="shared" si="2"/>
        <v>1</v>
      </c>
      <c r="N34" s="11" t="s">
        <v>5</v>
      </c>
      <c r="O34" s="11">
        <v>3000</v>
      </c>
    </row>
    <row r="35" spans="1:15" x14ac:dyDescent="0.25">
      <c r="B35" t="s">
        <v>438</v>
      </c>
      <c r="G35" s="11" t="b">
        <f t="shared" si="0"/>
        <v>1</v>
      </c>
      <c r="H35" t="s">
        <v>438</v>
      </c>
      <c r="J35" s="12" t="b">
        <f t="shared" si="1"/>
        <v>1</v>
      </c>
      <c r="K35" t="s">
        <v>438</v>
      </c>
      <c r="M35" s="12" t="b">
        <f t="shared" si="2"/>
        <v>1</v>
      </c>
      <c r="N35" t="s">
        <v>438</v>
      </c>
      <c r="O35">
        <v>2300</v>
      </c>
    </row>
    <row r="36" spans="1:15" x14ac:dyDescent="0.25">
      <c r="B36" t="s">
        <v>442</v>
      </c>
      <c r="G36" s="11" t="b">
        <f t="shared" si="0"/>
        <v>1</v>
      </c>
      <c r="H36" t="s">
        <v>442</v>
      </c>
      <c r="J36" s="12" t="b">
        <f t="shared" si="1"/>
        <v>1</v>
      </c>
      <c r="K36" t="s">
        <v>442</v>
      </c>
      <c r="M36" s="12" t="b">
        <f t="shared" si="2"/>
        <v>1</v>
      </c>
      <c r="N36" t="s">
        <v>442</v>
      </c>
      <c r="O36">
        <v>1400</v>
      </c>
    </row>
    <row r="37" spans="1:15" x14ac:dyDescent="0.25">
      <c r="B37" t="s">
        <v>100</v>
      </c>
      <c r="G37" s="11" t="b">
        <f t="shared" si="0"/>
        <v>1</v>
      </c>
      <c r="H37" t="s">
        <v>100</v>
      </c>
      <c r="I37">
        <v>1713</v>
      </c>
      <c r="J37" s="12" t="b">
        <f t="shared" si="1"/>
        <v>1</v>
      </c>
      <c r="K37" t="s">
        <v>100</v>
      </c>
      <c r="L37">
        <v>2000</v>
      </c>
      <c r="M37" s="12" t="b">
        <f t="shared" si="2"/>
        <v>1</v>
      </c>
      <c r="N37" t="s">
        <v>100</v>
      </c>
      <c r="O37">
        <v>2667</v>
      </c>
    </row>
    <row r="38" spans="1:15" s="11" customFormat="1" x14ac:dyDescent="0.25">
      <c r="A38" s="11" t="s">
        <v>449</v>
      </c>
      <c r="B38" s="11" t="s">
        <v>277</v>
      </c>
      <c r="C38" s="11">
        <v>2362</v>
      </c>
      <c r="D38" s="11">
        <v>3563</v>
      </c>
      <c r="E38" s="11">
        <v>7266</v>
      </c>
      <c r="F38" s="11">
        <v>14463</v>
      </c>
      <c r="G38" s="11" t="b">
        <f t="shared" si="0"/>
        <v>1</v>
      </c>
      <c r="H38" s="11" t="s">
        <v>277</v>
      </c>
      <c r="I38" s="11">
        <v>2400</v>
      </c>
      <c r="J38" s="12" t="b">
        <f t="shared" si="1"/>
        <v>1</v>
      </c>
      <c r="K38" s="11" t="s">
        <v>277</v>
      </c>
      <c r="L38" s="11">
        <v>3623</v>
      </c>
      <c r="M38" s="12" t="b">
        <f t="shared" si="2"/>
        <v>1</v>
      </c>
      <c r="N38" s="11" t="s">
        <v>277</v>
      </c>
      <c r="O38" s="11">
        <v>3325</v>
      </c>
    </row>
    <row r="39" spans="1:15" s="11" customFormat="1" x14ac:dyDescent="0.25">
      <c r="A39" s="11" t="s">
        <v>449</v>
      </c>
      <c r="B39" s="11" t="s">
        <v>8</v>
      </c>
      <c r="C39" s="11">
        <v>2794</v>
      </c>
      <c r="D39" s="11">
        <v>4062</v>
      </c>
      <c r="E39" s="11">
        <v>6997</v>
      </c>
      <c r="F39" s="11">
        <v>11031</v>
      </c>
      <c r="G39" s="11" t="b">
        <f t="shared" si="0"/>
        <v>1</v>
      </c>
      <c r="H39" s="11" t="s">
        <v>8</v>
      </c>
      <c r="I39" s="11">
        <v>2323</v>
      </c>
      <c r="J39" s="12" t="b">
        <f t="shared" si="1"/>
        <v>1</v>
      </c>
      <c r="K39" s="11" t="s">
        <v>8</v>
      </c>
      <c r="L39" s="11">
        <v>3125</v>
      </c>
      <c r="M39" s="12" t="b">
        <f t="shared" si="2"/>
        <v>1</v>
      </c>
      <c r="N39" s="11" t="s">
        <v>8</v>
      </c>
      <c r="O39" s="11">
        <v>4959</v>
      </c>
    </row>
    <row r="40" spans="1:15" x14ac:dyDescent="0.25">
      <c r="B40" t="s">
        <v>222</v>
      </c>
      <c r="G40" s="11" t="b">
        <f t="shared" si="0"/>
        <v>1</v>
      </c>
      <c r="H40" t="s">
        <v>222</v>
      </c>
      <c r="I40">
        <v>3000</v>
      </c>
      <c r="J40" s="12" t="b">
        <f t="shared" si="1"/>
        <v>1</v>
      </c>
      <c r="K40" t="s">
        <v>222</v>
      </c>
      <c r="L40">
        <v>2850</v>
      </c>
      <c r="M40" s="12" t="b">
        <f t="shared" si="2"/>
        <v>1</v>
      </c>
      <c r="N40" t="s">
        <v>222</v>
      </c>
      <c r="O40">
        <v>2200</v>
      </c>
    </row>
    <row r="41" spans="1:15" x14ac:dyDescent="0.25">
      <c r="B41" t="s">
        <v>377</v>
      </c>
      <c r="G41" s="11" t="b">
        <f t="shared" si="0"/>
        <v>1</v>
      </c>
      <c r="H41" t="s">
        <v>377</v>
      </c>
      <c r="J41" s="12" t="b">
        <f t="shared" si="1"/>
        <v>1</v>
      </c>
      <c r="K41" t="s">
        <v>377</v>
      </c>
      <c r="L41">
        <v>1600</v>
      </c>
      <c r="M41" s="12" t="b">
        <f t="shared" si="2"/>
        <v>1</v>
      </c>
      <c r="N41" t="s">
        <v>377</v>
      </c>
      <c r="O41">
        <v>2350</v>
      </c>
    </row>
    <row r="42" spans="1:15" s="11" customFormat="1" x14ac:dyDescent="0.25">
      <c r="B42" s="11" t="s">
        <v>273</v>
      </c>
      <c r="G42" s="11" t="b">
        <f t="shared" si="0"/>
        <v>1</v>
      </c>
      <c r="H42" s="11" t="s">
        <v>273</v>
      </c>
      <c r="I42" s="11">
        <v>2288</v>
      </c>
      <c r="J42" s="12" t="b">
        <f t="shared" si="1"/>
        <v>1</v>
      </c>
      <c r="K42" s="11" t="s">
        <v>273</v>
      </c>
      <c r="L42" s="11">
        <v>3000</v>
      </c>
      <c r="M42" s="12" t="b">
        <f t="shared" si="2"/>
        <v>1</v>
      </c>
      <c r="N42" s="11" t="s">
        <v>273</v>
      </c>
      <c r="O42" s="11">
        <v>3690</v>
      </c>
    </row>
    <row r="43" spans="1:15" x14ac:dyDescent="0.25">
      <c r="B43" t="s">
        <v>288</v>
      </c>
      <c r="G43" s="11" t="b">
        <f t="shared" si="0"/>
        <v>1</v>
      </c>
      <c r="H43" t="s">
        <v>288</v>
      </c>
      <c r="I43">
        <v>1700</v>
      </c>
      <c r="J43" s="12" t="b">
        <f t="shared" si="1"/>
        <v>1</v>
      </c>
      <c r="K43" t="s">
        <v>288</v>
      </c>
      <c r="L43">
        <v>1700</v>
      </c>
      <c r="M43" s="12" t="b">
        <f t="shared" si="2"/>
        <v>1</v>
      </c>
      <c r="N43" t="s">
        <v>288</v>
      </c>
      <c r="O43">
        <v>2100</v>
      </c>
    </row>
    <row r="44" spans="1:15" x14ac:dyDescent="0.25">
      <c r="B44" t="s">
        <v>410</v>
      </c>
      <c r="G44" s="11" t="b">
        <f t="shared" si="0"/>
        <v>1</v>
      </c>
      <c r="H44" t="s">
        <v>410</v>
      </c>
      <c r="I44">
        <v>1900</v>
      </c>
      <c r="J44" s="12" t="b">
        <f t="shared" si="1"/>
        <v>1</v>
      </c>
      <c r="K44" t="s">
        <v>410</v>
      </c>
      <c r="L44">
        <v>1500</v>
      </c>
      <c r="M44" s="12" t="b">
        <f t="shared" si="2"/>
        <v>1</v>
      </c>
      <c r="N44" t="s">
        <v>410</v>
      </c>
      <c r="O44">
        <v>2300</v>
      </c>
    </row>
    <row r="45" spans="1:15" s="11" customFormat="1" x14ac:dyDescent="0.25">
      <c r="A45" s="11" t="s">
        <v>532</v>
      </c>
      <c r="B45" s="11" t="s">
        <v>9</v>
      </c>
      <c r="C45" s="11">
        <v>2409</v>
      </c>
      <c r="D45" s="11">
        <v>2776</v>
      </c>
      <c r="E45" s="11">
        <v>3450</v>
      </c>
      <c r="F45" s="11">
        <v>4204</v>
      </c>
      <c r="G45" s="11" t="b">
        <f t="shared" si="0"/>
        <v>1</v>
      </c>
      <c r="H45" s="11" t="s">
        <v>9</v>
      </c>
      <c r="I45" s="11">
        <v>1800</v>
      </c>
      <c r="J45" s="12" t="b">
        <f t="shared" si="1"/>
        <v>1</v>
      </c>
      <c r="K45" s="11" t="s">
        <v>9</v>
      </c>
      <c r="L45" s="11">
        <v>2300</v>
      </c>
      <c r="M45" s="12" t="b">
        <f t="shared" si="2"/>
        <v>1</v>
      </c>
      <c r="N45" s="11" t="s">
        <v>9</v>
      </c>
      <c r="O45" s="11">
        <v>2950</v>
      </c>
    </row>
    <row r="46" spans="1:15" s="11" customFormat="1" x14ac:dyDescent="0.25">
      <c r="A46" s="11" t="s">
        <v>532</v>
      </c>
      <c r="B46" s="11" t="s">
        <v>150</v>
      </c>
      <c r="C46" s="11">
        <v>2100</v>
      </c>
      <c r="D46" s="11">
        <v>2734</v>
      </c>
      <c r="E46" s="11">
        <v>4222</v>
      </c>
      <c r="F46" s="11">
        <v>6122</v>
      </c>
      <c r="G46" s="11" t="b">
        <f t="shared" si="0"/>
        <v>1</v>
      </c>
      <c r="H46" s="11" t="s">
        <v>150</v>
      </c>
      <c r="I46" s="11">
        <v>1457</v>
      </c>
      <c r="J46" s="12" t="b">
        <f t="shared" si="1"/>
        <v>1</v>
      </c>
      <c r="K46" s="11" t="s">
        <v>150</v>
      </c>
      <c r="L46" s="11">
        <v>2400</v>
      </c>
      <c r="M46" s="12" t="b">
        <f t="shared" si="2"/>
        <v>1</v>
      </c>
      <c r="N46" s="11" t="s">
        <v>150</v>
      </c>
      <c r="O46" s="11">
        <v>2700</v>
      </c>
    </row>
    <row r="47" spans="1:15" x14ac:dyDescent="0.25">
      <c r="B47" t="s">
        <v>351</v>
      </c>
      <c r="G47" s="11" t="b">
        <f t="shared" si="0"/>
        <v>1</v>
      </c>
      <c r="H47" t="s">
        <v>351</v>
      </c>
      <c r="I47" s="11"/>
      <c r="J47" s="12" t="b">
        <f t="shared" si="1"/>
        <v>1</v>
      </c>
      <c r="K47" t="s">
        <v>351</v>
      </c>
      <c r="L47">
        <v>1680</v>
      </c>
      <c r="M47" s="12" t="b">
        <f t="shared" si="2"/>
        <v>1</v>
      </c>
      <c r="N47" t="s">
        <v>351</v>
      </c>
      <c r="O47">
        <v>1900</v>
      </c>
    </row>
    <row r="48" spans="1:15" x14ac:dyDescent="0.25">
      <c r="B48" t="s">
        <v>393</v>
      </c>
      <c r="G48" s="11" t="b">
        <f t="shared" si="0"/>
        <v>1</v>
      </c>
      <c r="H48" t="s">
        <v>393</v>
      </c>
      <c r="I48" s="11"/>
      <c r="J48" s="12" t="b">
        <f t="shared" si="1"/>
        <v>1</v>
      </c>
      <c r="K48" t="s">
        <v>393</v>
      </c>
      <c r="L48">
        <v>1300</v>
      </c>
      <c r="M48" s="12" t="b">
        <f t="shared" si="2"/>
        <v>1</v>
      </c>
      <c r="N48" t="s">
        <v>393</v>
      </c>
      <c r="O48">
        <v>1900</v>
      </c>
    </row>
    <row r="49" spans="1:15" x14ac:dyDescent="0.25">
      <c r="B49" t="s">
        <v>268</v>
      </c>
      <c r="G49" s="11" t="b">
        <f t="shared" si="0"/>
        <v>1</v>
      </c>
      <c r="H49" t="s">
        <v>268</v>
      </c>
      <c r="I49">
        <v>1750</v>
      </c>
      <c r="J49" s="12" t="b">
        <f t="shared" si="1"/>
        <v>1</v>
      </c>
      <c r="K49" s="11" t="s">
        <v>268</v>
      </c>
      <c r="L49">
        <v>1650</v>
      </c>
      <c r="M49" s="12" t="b">
        <f t="shared" si="2"/>
        <v>1</v>
      </c>
      <c r="N49" t="s">
        <v>268</v>
      </c>
      <c r="O49">
        <v>2000</v>
      </c>
    </row>
    <row r="50" spans="1:15" x14ac:dyDescent="0.25">
      <c r="B50" t="s">
        <v>258</v>
      </c>
      <c r="G50" s="11" t="b">
        <f t="shared" si="0"/>
        <v>1</v>
      </c>
      <c r="H50" t="s">
        <v>258</v>
      </c>
      <c r="I50">
        <v>2250</v>
      </c>
      <c r="J50" s="12" t="b">
        <f t="shared" si="1"/>
        <v>1</v>
      </c>
      <c r="K50" t="s">
        <v>258</v>
      </c>
      <c r="L50">
        <v>1700</v>
      </c>
      <c r="M50" s="12" t="b">
        <f t="shared" si="2"/>
        <v>1</v>
      </c>
      <c r="N50" t="s">
        <v>258</v>
      </c>
      <c r="O50">
        <v>2195</v>
      </c>
    </row>
    <row r="51" spans="1:15" x14ac:dyDescent="0.25">
      <c r="B51" t="s">
        <v>301</v>
      </c>
      <c r="G51" s="11" t="b">
        <f t="shared" si="0"/>
        <v>1</v>
      </c>
      <c r="H51" t="s">
        <v>301</v>
      </c>
      <c r="I51">
        <v>1500</v>
      </c>
      <c r="J51" s="12" t="b">
        <f t="shared" si="1"/>
        <v>1</v>
      </c>
      <c r="K51" t="s">
        <v>301</v>
      </c>
      <c r="L51">
        <v>2250</v>
      </c>
      <c r="M51" s="12" t="b">
        <f t="shared" si="2"/>
        <v>1</v>
      </c>
      <c r="N51" t="s">
        <v>301</v>
      </c>
      <c r="O51">
        <v>2400</v>
      </c>
    </row>
    <row r="52" spans="1:15" x14ac:dyDescent="0.25">
      <c r="B52" t="s">
        <v>441</v>
      </c>
      <c r="G52" s="11" t="b">
        <f t="shared" si="0"/>
        <v>1</v>
      </c>
      <c r="H52" t="s">
        <v>441</v>
      </c>
      <c r="J52" s="12" t="b">
        <f t="shared" si="1"/>
        <v>1</v>
      </c>
      <c r="K52" t="s">
        <v>441</v>
      </c>
      <c r="M52" s="12" t="b">
        <f t="shared" si="2"/>
        <v>1</v>
      </c>
      <c r="N52" t="s">
        <v>441</v>
      </c>
      <c r="O52">
        <v>1575</v>
      </c>
    </row>
    <row r="53" spans="1:15" x14ac:dyDescent="0.25">
      <c r="B53" t="s">
        <v>206</v>
      </c>
      <c r="G53" s="11" t="b">
        <f t="shared" si="0"/>
        <v>1</v>
      </c>
      <c r="H53" t="s">
        <v>206</v>
      </c>
      <c r="I53">
        <v>1759</v>
      </c>
      <c r="J53" s="12" t="b">
        <f t="shared" si="1"/>
        <v>1</v>
      </c>
      <c r="K53" t="s">
        <v>206</v>
      </c>
      <c r="L53">
        <v>1600</v>
      </c>
      <c r="M53" s="12" t="b">
        <f t="shared" si="2"/>
        <v>1</v>
      </c>
      <c r="N53" t="s">
        <v>206</v>
      </c>
      <c r="O53">
        <v>1950</v>
      </c>
    </row>
    <row r="54" spans="1:15" x14ac:dyDescent="0.25">
      <c r="B54" t="s">
        <v>427</v>
      </c>
      <c r="G54" s="11" t="b">
        <f t="shared" si="0"/>
        <v>1</v>
      </c>
      <c r="H54" t="s">
        <v>427</v>
      </c>
      <c r="J54" s="12" t="b">
        <f t="shared" si="1"/>
        <v>1</v>
      </c>
      <c r="K54" t="s">
        <v>427</v>
      </c>
      <c r="M54" s="12" t="b">
        <f t="shared" si="2"/>
        <v>1</v>
      </c>
      <c r="N54" t="s">
        <v>427</v>
      </c>
      <c r="O54">
        <v>2000</v>
      </c>
    </row>
    <row r="55" spans="1:15" x14ac:dyDescent="0.25">
      <c r="B55" t="s">
        <v>417</v>
      </c>
      <c r="G55" s="11" t="b">
        <f t="shared" si="0"/>
        <v>1</v>
      </c>
      <c r="H55" t="s">
        <v>417</v>
      </c>
      <c r="J55" s="12" t="b">
        <f t="shared" si="1"/>
        <v>1</v>
      </c>
      <c r="K55" t="s">
        <v>417</v>
      </c>
      <c r="L55">
        <v>1750</v>
      </c>
      <c r="M55" s="12" t="b">
        <f t="shared" si="2"/>
        <v>1</v>
      </c>
      <c r="N55" t="s">
        <v>417</v>
      </c>
    </row>
    <row r="56" spans="1:15" s="11" customFormat="1" x14ac:dyDescent="0.25">
      <c r="A56" s="11" t="s">
        <v>532</v>
      </c>
      <c r="B56" s="11" t="s">
        <v>151</v>
      </c>
      <c r="C56" s="11">
        <v>1806</v>
      </c>
      <c r="D56" s="11">
        <v>2310</v>
      </c>
      <c r="E56" s="11">
        <v>2582</v>
      </c>
      <c r="F56" s="11">
        <v>3185</v>
      </c>
      <c r="G56" s="11" t="b">
        <f t="shared" si="0"/>
        <v>1</v>
      </c>
      <c r="H56" s="11" t="s">
        <v>151</v>
      </c>
      <c r="I56" s="11">
        <v>1945</v>
      </c>
      <c r="J56" s="12" t="b">
        <f t="shared" si="1"/>
        <v>1</v>
      </c>
      <c r="K56" s="11" t="s">
        <v>151</v>
      </c>
      <c r="L56" s="11">
        <v>1850</v>
      </c>
      <c r="M56" s="12" t="b">
        <f t="shared" si="2"/>
        <v>1</v>
      </c>
      <c r="N56" s="11" t="s">
        <v>151</v>
      </c>
      <c r="O56" s="11">
        <v>2200</v>
      </c>
    </row>
    <row r="57" spans="1:15" x14ac:dyDescent="0.25">
      <c r="B57" t="s">
        <v>348</v>
      </c>
      <c r="G57" s="11" t="b">
        <f t="shared" si="0"/>
        <v>1</v>
      </c>
      <c r="H57" t="s">
        <v>348</v>
      </c>
      <c r="J57" s="12" t="b">
        <f t="shared" si="1"/>
        <v>1</v>
      </c>
      <c r="K57" t="s">
        <v>348</v>
      </c>
      <c r="L57">
        <v>1900</v>
      </c>
      <c r="M57" s="12" t="b">
        <f t="shared" si="2"/>
        <v>1</v>
      </c>
      <c r="N57" t="s">
        <v>348</v>
      </c>
      <c r="O57">
        <v>1993</v>
      </c>
    </row>
    <row r="58" spans="1:15" x14ac:dyDescent="0.25">
      <c r="B58" t="s">
        <v>398</v>
      </c>
      <c r="G58" s="11" t="b">
        <f t="shared" si="0"/>
        <v>1</v>
      </c>
      <c r="H58" t="s">
        <v>398</v>
      </c>
      <c r="J58" s="12" t="b">
        <f t="shared" si="1"/>
        <v>1</v>
      </c>
      <c r="K58" t="s">
        <v>398</v>
      </c>
      <c r="L58">
        <v>1300</v>
      </c>
      <c r="M58" s="12" t="b">
        <f t="shared" si="2"/>
        <v>1</v>
      </c>
      <c r="N58" t="s">
        <v>398</v>
      </c>
      <c r="O58">
        <v>1800</v>
      </c>
    </row>
    <row r="59" spans="1:15" x14ac:dyDescent="0.25">
      <c r="B59" t="s">
        <v>285</v>
      </c>
      <c r="G59" s="11" t="b">
        <f t="shared" si="0"/>
        <v>1</v>
      </c>
      <c r="H59" t="s">
        <v>285</v>
      </c>
      <c r="I59">
        <v>2310</v>
      </c>
      <c r="J59" s="12" t="b">
        <f t="shared" si="1"/>
        <v>1</v>
      </c>
      <c r="K59" t="s">
        <v>285</v>
      </c>
      <c r="L59">
        <v>2058</v>
      </c>
      <c r="M59" s="12" t="b">
        <f t="shared" si="2"/>
        <v>1</v>
      </c>
      <c r="N59" t="s">
        <v>285</v>
      </c>
      <c r="O59">
        <v>2645</v>
      </c>
    </row>
    <row r="60" spans="1:15" s="11" customFormat="1" x14ac:dyDescent="0.25">
      <c r="A60" s="11" t="s">
        <v>532</v>
      </c>
      <c r="B60" s="11" t="s">
        <v>10</v>
      </c>
      <c r="C60" s="11">
        <v>2443</v>
      </c>
      <c r="D60" s="11">
        <v>3218</v>
      </c>
      <c r="E60" s="11">
        <v>4548</v>
      </c>
      <c r="F60" s="11">
        <v>6048</v>
      </c>
      <c r="G60" s="11" t="b">
        <f t="shared" si="0"/>
        <v>1</v>
      </c>
      <c r="H60" s="11" t="s">
        <v>10</v>
      </c>
      <c r="I60" s="11">
        <v>2546</v>
      </c>
      <c r="J60" s="12" t="b">
        <f t="shared" si="1"/>
        <v>1</v>
      </c>
      <c r="K60" s="11" t="s">
        <v>10</v>
      </c>
      <c r="L60" s="11">
        <v>3150</v>
      </c>
      <c r="M60" s="12" t="b">
        <f t="shared" si="2"/>
        <v>1</v>
      </c>
      <c r="N60" s="11" t="s">
        <v>10</v>
      </c>
      <c r="O60" s="11">
        <v>4057</v>
      </c>
    </row>
    <row r="61" spans="1:15" x14ac:dyDescent="0.25">
      <c r="A61" t="s">
        <v>532</v>
      </c>
      <c r="B61" t="s">
        <v>152</v>
      </c>
      <c r="C61">
        <v>3189</v>
      </c>
      <c r="D61">
        <v>4132</v>
      </c>
      <c r="E61">
        <v>6086</v>
      </c>
      <c r="F61">
        <v>9144</v>
      </c>
      <c r="G61" s="11" t="b">
        <f t="shared" si="0"/>
        <v>1</v>
      </c>
      <c r="H61" t="s">
        <v>152</v>
      </c>
      <c r="I61">
        <v>2300</v>
      </c>
      <c r="J61" s="12" t="b">
        <f t="shared" si="1"/>
        <v>1</v>
      </c>
      <c r="K61" t="s">
        <v>152</v>
      </c>
      <c r="L61">
        <v>3386</v>
      </c>
      <c r="M61" s="12" t="b">
        <f t="shared" si="2"/>
        <v>1</v>
      </c>
      <c r="N61" t="s">
        <v>152</v>
      </c>
      <c r="O61">
        <v>5895</v>
      </c>
    </row>
    <row r="62" spans="1:15" x14ac:dyDescent="0.25">
      <c r="B62" t="s">
        <v>236</v>
      </c>
      <c r="G62" s="11" t="b">
        <f t="shared" si="0"/>
        <v>1</v>
      </c>
      <c r="H62" t="s">
        <v>236</v>
      </c>
      <c r="I62">
        <v>2700</v>
      </c>
      <c r="J62" s="12" t="b">
        <f t="shared" si="1"/>
        <v>1</v>
      </c>
      <c r="K62" t="s">
        <v>236</v>
      </c>
      <c r="L62">
        <v>1550</v>
      </c>
      <c r="M62" s="12" t="b">
        <f t="shared" si="2"/>
        <v>1</v>
      </c>
      <c r="N62" t="s">
        <v>236</v>
      </c>
      <c r="O62">
        <v>1900</v>
      </c>
    </row>
    <row r="63" spans="1:15" x14ac:dyDescent="0.25">
      <c r="B63" t="s">
        <v>345</v>
      </c>
      <c r="G63" s="11" t="b">
        <f t="shared" si="0"/>
        <v>1</v>
      </c>
      <c r="H63" t="s">
        <v>345</v>
      </c>
      <c r="J63" s="12" t="b">
        <f t="shared" si="1"/>
        <v>1</v>
      </c>
      <c r="K63" t="s">
        <v>345</v>
      </c>
      <c r="L63">
        <v>1700</v>
      </c>
      <c r="M63" s="12" t="b">
        <f t="shared" si="2"/>
        <v>1</v>
      </c>
      <c r="N63" t="s">
        <v>345</v>
      </c>
      <c r="O63">
        <v>2000</v>
      </c>
    </row>
    <row r="64" spans="1:15" x14ac:dyDescent="0.25">
      <c r="B64" t="s">
        <v>191</v>
      </c>
      <c r="G64" s="11" t="b">
        <f t="shared" si="0"/>
        <v>1</v>
      </c>
      <c r="H64" t="s">
        <v>191</v>
      </c>
      <c r="I64">
        <v>1600</v>
      </c>
      <c r="J64" s="12" t="b">
        <f t="shared" si="1"/>
        <v>1</v>
      </c>
      <c r="K64" t="s">
        <v>191</v>
      </c>
      <c r="L64">
        <v>1725</v>
      </c>
      <c r="M64" s="12" t="b">
        <f t="shared" si="2"/>
        <v>1</v>
      </c>
      <c r="N64" t="s">
        <v>191</v>
      </c>
      <c r="O64">
        <v>1950</v>
      </c>
    </row>
    <row r="65" spans="1:15" s="11" customFormat="1" x14ac:dyDescent="0.25">
      <c r="A65" s="11" t="s">
        <v>449</v>
      </c>
      <c r="B65" s="11" t="s">
        <v>13</v>
      </c>
      <c r="C65" s="11">
        <v>2010</v>
      </c>
      <c r="D65" s="11">
        <v>2367</v>
      </c>
      <c r="E65" s="11">
        <v>3268</v>
      </c>
      <c r="F65" s="11">
        <v>3880</v>
      </c>
      <c r="G65" s="11" t="b">
        <f t="shared" ref="G65:G128" si="3">IF(B65=H65,TRUE,FALSE)</f>
        <v>1</v>
      </c>
      <c r="H65" s="11" t="s">
        <v>13</v>
      </c>
      <c r="I65" s="11">
        <v>1575</v>
      </c>
      <c r="J65" s="12" t="b">
        <f t="shared" ref="J65:J127" si="4">IF(H65=K65,TRUE,FALSE)</f>
        <v>1</v>
      </c>
      <c r="K65" s="11" t="s">
        <v>13</v>
      </c>
      <c r="L65" s="11">
        <v>2000</v>
      </c>
      <c r="M65" s="12" t="b">
        <f t="shared" si="2"/>
        <v>1</v>
      </c>
      <c r="N65" s="11" t="s">
        <v>13</v>
      </c>
      <c r="O65" s="11">
        <v>2300</v>
      </c>
    </row>
    <row r="66" spans="1:15" x14ac:dyDescent="0.25">
      <c r="B66" t="s">
        <v>184</v>
      </c>
      <c r="G66" s="11" t="b">
        <f t="shared" si="3"/>
        <v>1</v>
      </c>
      <c r="H66" t="s">
        <v>184</v>
      </c>
      <c r="I66">
        <v>1850</v>
      </c>
      <c r="J66" s="12" t="b">
        <f t="shared" si="4"/>
        <v>1</v>
      </c>
      <c r="K66" t="s">
        <v>184</v>
      </c>
      <c r="L66">
        <v>1750</v>
      </c>
      <c r="M66" s="12" t="b">
        <f t="shared" ref="M66:M128" si="5">IF(K66=N66,TRUE,FALSE)</f>
        <v>1</v>
      </c>
      <c r="N66" t="s">
        <v>184</v>
      </c>
      <c r="O66">
        <v>1995</v>
      </c>
    </row>
    <row r="67" spans="1:15" x14ac:dyDescent="0.25">
      <c r="B67" t="s">
        <v>433</v>
      </c>
      <c r="G67" s="11" t="b">
        <f t="shared" si="3"/>
        <v>1</v>
      </c>
      <c r="H67" t="s">
        <v>433</v>
      </c>
      <c r="J67" s="12" t="b">
        <f t="shared" si="4"/>
        <v>1</v>
      </c>
      <c r="K67" t="s">
        <v>433</v>
      </c>
      <c r="M67" s="12" t="b">
        <f t="shared" si="5"/>
        <v>1</v>
      </c>
      <c r="N67" t="s">
        <v>433</v>
      </c>
      <c r="O67">
        <v>1800</v>
      </c>
    </row>
    <row r="68" spans="1:15" x14ac:dyDescent="0.25">
      <c r="A68" t="s">
        <v>449</v>
      </c>
      <c r="B68" t="s">
        <v>14</v>
      </c>
      <c r="C68">
        <v>2608</v>
      </c>
      <c r="D68">
        <v>3280</v>
      </c>
      <c r="E68">
        <v>4044</v>
      </c>
      <c r="F68">
        <v>5289</v>
      </c>
      <c r="G68" s="11" t="b">
        <f t="shared" si="3"/>
        <v>1</v>
      </c>
      <c r="H68" t="s">
        <v>14</v>
      </c>
      <c r="I68">
        <v>1563</v>
      </c>
      <c r="J68" s="12" t="b">
        <f t="shared" si="4"/>
        <v>1</v>
      </c>
      <c r="K68" t="s">
        <v>14</v>
      </c>
      <c r="L68">
        <v>2425</v>
      </c>
      <c r="M68" s="12" t="b">
        <f t="shared" si="5"/>
        <v>1</v>
      </c>
      <c r="N68" t="s">
        <v>14</v>
      </c>
      <c r="O68">
        <v>2933</v>
      </c>
    </row>
    <row r="69" spans="1:15" x14ac:dyDescent="0.25">
      <c r="B69" t="s">
        <v>185</v>
      </c>
      <c r="G69" s="11" t="b">
        <f t="shared" si="3"/>
        <v>1</v>
      </c>
      <c r="H69" t="s">
        <v>185</v>
      </c>
      <c r="I69">
        <v>1823</v>
      </c>
      <c r="J69" s="12" t="b">
        <f t="shared" si="4"/>
        <v>1</v>
      </c>
      <c r="K69" t="s">
        <v>185</v>
      </c>
      <c r="L69">
        <v>1800</v>
      </c>
      <c r="M69" s="12" t="b">
        <f t="shared" si="5"/>
        <v>1</v>
      </c>
      <c r="N69" t="s">
        <v>185</v>
      </c>
      <c r="O69">
        <v>2236</v>
      </c>
    </row>
    <row r="70" spans="1:15" x14ac:dyDescent="0.25">
      <c r="B70" t="s">
        <v>396</v>
      </c>
      <c r="G70" s="11" t="b">
        <f t="shared" si="3"/>
        <v>1</v>
      </c>
      <c r="H70" t="s">
        <v>396</v>
      </c>
      <c r="J70" s="12" t="b">
        <f t="shared" si="4"/>
        <v>1</v>
      </c>
      <c r="K70" t="s">
        <v>396</v>
      </c>
      <c r="L70">
        <v>1300</v>
      </c>
      <c r="M70" s="12" t="b">
        <f t="shared" si="5"/>
        <v>1</v>
      </c>
      <c r="N70" t="s">
        <v>396</v>
      </c>
      <c r="O70">
        <v>1800</v>
      </c>
    </row>
    <row r="71" spans="1:15" x14ac:dyDescent="0.25">
      <c r="B71" t="s">
        <v>208</v>
      </c>
      <c r="G71" s="11" t="b">
        <f t="shared" si="3"/>
        <v>1</v>
      </c>
      <c r="H71" t="s">
        <v>208</v>
      </c>
      <c r="I71">
        <v>2195</v>
      </c>
      <c r="J71" s="12" t="b">
        <f t="shared" si="4"/>
        <v>1</v>
      </c>
      <c r="K71" t="s">
        <v>208</v>
      </c>
      <c r="L71">
        <v>1775</v>
      </c>
      <c r="M71" s="12" t="b">
        <f t="shared" si="5"/>
        <v>1</v>
      </c>
      <c r="N71" t="s">
        <v>208</v>
      </c>
      <c r="O71">
        <v>2160</v>
      </c>
    </row>
    <row r="72" spans="1:15" s="11" customFormat="1" x14ac:dyDescent="0.25">
      <c r="A72" s="11" t="s">
        <v>449</v>
      </c>
      <c r="B72" s="11" t="s">
        <v>15</v>
      </c>
      <c r="C72" s="11">
        <v>2955</v>
      </c>
      <c r="D72" s="11">
        <v>3965</v>
      </c>
      <c r="E72" s="11">
        <v>6065</v>
      </c>
      <c r="F72" s="11">
        <v>10653</v>
      </c>
      <c r="G72" s="11" t="b">
        <f t="shared" si="3"/>
        <v>1</v>
      </c>
      <c r="H72" s="11" t="s">
        <v>15</v>
      </c>
      <c r="I72" s="11">
        <v>1618</v>
      </c>
      <c r="J72" s="12" t="b">
        <f t="shared" si="4"/>
        <v>1</v>
      </c>
      <c r="K72" s="11" t="s">
        <v>15</v>
      </c>
      <c r="L72" s="11">
        <v>3027</v>
      </c>
      <c r="M72" s="12" t="b">
        <f t="shared" si="5"/>
        <v>1</v>
      </c>
      <c r="N72" s="11" t="s">
        <v>15</v>
      </c>
      <c r="O72" s="11">
        <v>3650</v>
      </c>
    </row>
    <row r="73" spans="1:15" x14ac:dyDescent="0.25">
      <c r="B73" t="s">
        <v>90</v>
      </c>
      <c r="G73" s="11" t="b">
        <f t="shared" si="3"/>
        <v>1</v>
      </c>
      <c r="H73" t="s">
        <v>90</v>
      </c>
      <c r="I73">
        <v>4098</v>
      </c>
      <c r="J73" s="12" t="b">
        <f t="shared" si="4"/>
        <v>1</v>
      </c>
      <c r="K73" t="s">
        <v>90</v>
      </c>
      <c r="L73">
        <v>1800</v>
      </c>
      <c r="M73" s="12" t="b">
        <f t="shared" si="5"/>
        <v>1</v>
      </c>
      <c r="N73" t="s">
        <v>90</v>
      </c>
      <c r="O73">
        <v>2117</v>
      </c>
    </row>
    <row r="74" spans="1:15" x14ac:dyDescent="0.25">
      <c r="B74" t="s">
        <v>16</v>
      </c>
      <c r="G74" s="11" t="b">
        <f t="shared" si="3"/>
        <v>1</v>
      </c>
      <c r="H74" t="s">
        <v>16</v>
      </c>
      <c r="I74">
        <v>2200</v>
      </c>
      <c r="J74" s="12" t="b">
        <f t="shared" si="4"/>
        <v>1</v>
      </c>
      <c r="K74" t="s">
        <v>16</v>
      </c>
      <c r="L74">
        <v>5483</v>
      </c>
      <c r="M74" s="12" t="b">
        <f t="shared" si="5"/>
        <v>1</v>
      </c>
      <c r="N74" t="s">
        <v>16</v>
      </c>
      <c r="O74">
        <v>9295</v>
      </c>
    </row>
    <row r="75" spans="1:15" x14ac:dyDescent="0.25">
      <c r="A75" t="s">
        <v>449</v>
      </c>
      <c r="B75" t="s">
        <v>454</v>
      </c>
      <c r="C75">
        <v>3632</v>
      </c>
      <c r="D75">
        <v>4645</v>
      </c>
      <c r="E75">
        <v>8267</v>
      </c>
      <c r="F75">
        <v>15969</v>
      </c>
      <c r="G75" s="11" t="b">
        <f t="shared" si="3"/>
        <v>1</v>
      </c>
      <c r="H75" t="s">
        <v>454</v>
      </c>
      <c r="J75" s="12" t="b">
        <f t="shared" si="4"/>
        <v>1</v>
      </c>
      <c r="K75" t="s">
        <v>454</v>
      </c>
      <c r="M75" s="12" t="b">
        <f t="shared" si="5"/>
        <v>1</v>
      </c>
      <c r="N75" t="s">
        <v>454</v>
      </c>
    </row>
    <row r="76" spans="1:15" x14ac:dyDescent="0.25">
      <c r="B76" t="s">
        <v>254</v>
      </c>
      <c r="G76" s="11" t="b">
        <f t="shared" si="3"/>
        <v>1</v>
      </c>
      <c r="H76" t="s">
        <v>254</v>
      </c>
      <c r="I76">
        <v>1600</v>
      </c>
      <c r="J76" s="12" t="b">
        <f t="shared" si="4"/>
        <v>1</v>
      </c>
      <c r="K76" t="s">
        <v>254</v>
      </c>
      <c r="L76">
        <v>1600</v>
      </c>
      <c r="M76" s="12" t="b">
        <f t="shared" si="5"/>
        <v>1</v>
      </c>
      <c r="N76" t="s">
        <v>254</v>
      </c>
      <c r="O76">
        <v>2000</v>
      </c>
    </row>
    <row r="77" spans="1:15" x14ac:dyDescent="0.25">
      <c r="B77" t="s">
        <v>432</v>
      </c>
      <c r="G77" s="11" t="b">
        <f t="shared" si="3"/>
        <v>1</v>
      </c>
      <c r="H77" t="s">
        <v>432</v>
      </c>
      <c r="J77" s="12" t="b">
        <f t="shared" si="4"/>
        <v>1</v>
      </c>
      <c r="K77" t="s">
        <v>432</v>
      </c>
      <c r="M77" s="12" t="b">
        <f t="shared" si="5"/>
        <v>1</v>
      </c>
      <c r="N77" t="s">
        <v>432</v>
      </c>
      <c r="O77">
        <v>2300</v>
      </c>
    </row>
    <row r="78" spans="1:15" s="11" customFormat="1" x14ac:dyDescent="0.25">
      <c r="B78" s="11" t="s">
        <v>169</v>
      </c>
      <c r="G78" s="11" t="b">
        <f t="shared" si="3"/>
        <v>1</v>
      </c>
      <c r="H78" s="11" t="s">
        <v>169</v>
      </c>
      <c r="I78" s="11">
        <v>1650</v>
      </c>
      <c r="J78" s="12" t="b">
        <f t="shared" si="4"/>
        <v>1</v>
      </c>
      <c r="K78" s="11" t="s">
        <v>169</v>
      </c>
      <c r="L78" s="11">
        <v>1750</v>
      </c>
      <c r="M78" s="12" t="b">
        <f t="shared" si="5"/>
        <v>1</v>
      </c>
      <c r="N78" s="11" t="s">
        <v>169</v>
      </c>
      <c r="O78" s="11">
        <v>2150</v>
      </c>
    </row>
    <row r="79" spans="1:15" x14ac:dyDescent="0.25">
      <c r="B79" t="s">
        <v>316</v>
      </c>
      <c r="G79" s="11" t="b">
        <f t="shared" si="3"/>
        <v>1</v>
      </c>
      <c r="H79" t="s">
        <v>316</v>
      </c>
      <c r="I79">
        <v>1600</v>
      </c>
      <c r="J79" s="12" t="b">
        <f t="shared" si="4"/>
        <v>1</v>
      </c>
      <c r="K79" t="s">
        <v>316</v>
      </c>
      <c r="L79">
        <v>1975</v>
      </c>
      <c r="M79" s="12" t="b">
        <f t="shared" si="5"/>
        <v>1</v>
      </c>
      <c r="N79" t="s">
        <v>316</v>
      </c>
      <c r="O79">
        <v>2300</v>
      </c>
    </row>
    <row r="80" spans="1:15" x14ac:dyDescent="0.25">
      <c r="B80" t="s">
        <v>292</v>
      </c>
      <c r="G80" s="11" t="b">
        <f t="shared" si="3"/>
        <v>1</v>
      </c>
      <c r="H80" t="s">
        <v>292</v>
      </c>
      <c r="I80">
        <v>1575</v>
      </c>
      <c r="J80" s="12" t="b">
        <f t="shared" si="4"/>
        <v>1</v>
      </c>
      <c r="K80" t="s">
        <v>292</v>
      </c>
      <c r="L80">
        <v>1625</v>
      </c>
      <c r="M80" s="12" t="b">
        <f t="shared" si="5"/>
        <v>1</v>
      </c>
      <c r="N80" t="s">
        <v>292</v>
      </c>
      <c r="O80">
        <v>2000</v>
      </c>
    </row>
    <row r="81" spans="1:15" x14ac:dyDescent="0.25">
      <c r="B81" t="s">
        <v>299</v>
      </c>
      <c r="G81" s="11" t="b">
        <f t="shared" si="3"/>
        <v>1</v>
      </c>
      <c r="H81" t="s">
        <v>299</v>
      </c>
      <c r="I81">
        <v>1575</v>
      </c>
      <c r="J81" s="12" t="b">
        <f t="shared" si="4"/>
        <v>1</v>
      </c>
      <c r="K81" t="s">
        <v>299</v>
      </c>
      <c r="L81">
        <v>1688</v>
      </c>
      <c r="M81" s="12" t="b">
        <f t="shared" si="5"/>
        <v>1</v>
      </c>
      <c r="N81" t="s">
        <v>299</v>
      </c>
      <c r="O81">
        <v>2050</v>
      </c>
    </row>
    <row r="82" spans="1:15" x14ac:dyDescent="0.25">
      <c r="B82" t="s">
        <v>190</v>
      </c>
      <c r="G82" s="11" t="b">
        <f t="shared" si="3"/>
        <v>1</v>
      </c>
      <c r="H82" t="s">
        <v>190</v>
      </c>
      <c r="I82">
        <v>1450</v>
      </c>
      <c r="J82" s="12" t="b">
        <f t="shared" si="4"/>
        <v>1</v>
      </c>
      <c r="K82" t="s">
        <v>190</v>
      </c>
      <c r="L82">
        <v>1900</v>
      </c>
      <c r="M82" s="12" t="b">
        <f t="shared" si="5"/>
        <v>1</v>
      </c>
      <c r="N82" t="s">
        <v>190</v>
      </c>
      <c r="O82">
        <v>2300</v>
      </c>
    </row>
    <row r="83" spans="1:15" x14ac:dyDescent="0.25">
      <c r="B83" t="s">
        <v>293</v>
      </c>
      <c r="G83" s="11" t="b">
        <f t="shared" si="3"/>
        <v>1</v>
      </c>
      <c r="H83" t="s">
        <v>293</v>
      </c>
      <c r="I83">
        <v>2200</v>
      </c>
      <c r="J83" s="12" t="b">
        <f t="shared" si="4"/>
        <v>1</v>
      </c>
      <c r="K83" t="s">
        <v>293</v>
      </c>
      <c r="L83">
        <v>1700</v>
      </c>
      <c r="M83" s="12" t="b">
        <f t="shared" si="5"/>
        <v>1</v>
      </c>
      <c r="N83" t="s">
        <v>293</v>
      </c>
      <c r="O83">
        <v>2000</v>
      </c>
    </row>
    <row r="84" spans="1:15" x14ac:dyDescent="0.25">
      <c r="A84" t="s">
        <v>532</v>
      </c>
      <c r="B84" t="s">
        <v>18</v>
      </c>
      <c r="C84">
        <v>2957</v>
      </c>
      <c r="D84">
        <v>2508</v>
      </c>
      <c r="E84">
        <v>4213</v>
      </c>
      <c r="F84">
        <v>6760</v>
      </c>
      <c r="G84" s="11" t="b">
        <f t="shared" si="3"/>
        <v>1</v>
      </c>
      <c r="H84" t="s">
        <v>18</v>
      </c>
      <c r="I84">
        <v>947</v>
      </c>
      <c r="J84" s="12" t="b">
        <f t="shared" si="4"/>
        <v>1</v>
      </c>
      <c r="K84" t="s">
        <v>18</v>
      </c>
      <c r="L84">
        <v>2500</v>
      </c>
      <c r="M84" s="12" t="b">
        <f t="shared" si="5"/>
        <v>1</v>
      </c>
      <c r="N84" t="s">
        <v>18</v>
      </c>
      <c r="O84">
        <v>3000</v>
      </c>
    </row>
    <row r="85" spans="1:15" x14ac:dyDescent="0.25">
      <c r="B85" t="s">
        <v>418</v>
      </c>
      <c r="G85" s="11" t="b">
        <f t="shared" si="3"/>
        <v>1</v>
      </c>
      <c r="H85" t="s">
        <v>418</v>
      </c>
      <c r="J85" s="12" t="b">
        <f t="shared" si="4"/>
        <v>1</v>
      </c>
      <c r="K85" t="s">
        <v>418</v>
      </c>
      <c r="L85">
        <v>3350</v>
      </c>
      <c r="M85" s="12" t="b">
        <f t="shared" si="5"/>
        <v>1</v>
      </c>
      <c r="N85" t="s">
        <v>418</v>
      </c>
      <c r="O85">
        <v>5595</v>
      </c>
    </row>
    <row r="86" spans="1:15" x14ac:dyDescent="0.25">
      <c r="B86" t="s">
        <v>314</v>
      </c>
      <c r="G86" s="11" t="b">
        <f t="shared" si="3"/>
        <v>1</v>
      </c>
      <c r="H86" t="s">
        <v>314</v>
      </c>
      <c r="I86">
        <v>2923</v>
      </c>
      <c r="J86" s="12" t="b">
        <f t="shared" si="4"/>
        <v>1</v>
      </c>
      <c r="K86" t="s">
        <v>314</v>
      </c>
      <c r="L86">
        <v>1550</v>
      </c>
      <c r="M86" s="12" t="b">
        <f t="shared" si="5"/>
        <v>1</v>
      </c>
      <c r="N86" t="s">
        <v>314</v>
      </c>
      <c r="O86">
        <v>1750</v>
      </c>
    </row>
    <row r="87" spans="1:15" x14ac:dyDescent="0.25">
      <c r="B87" t="s">
        <v>364</v>
      </c>
      <c r="G87" s="11" t="b">
        <f t="shared" si="3"/>
        <v>1</v>
      </c>
      <c r="H87" t="s">
        <v>364</v>
      </c>
      <c r="J87" s="12" t="b">
        <f t="shared" si="4"/>
        <v>1</v>
      </c>
      <c r="K87" t="s">
        <v>364</v>
      </c>
      <c r="L87">
        <v>1750</v>
      </c>
      <c r="M87" s="12" t="b">
        <f t="shared" si="5"/>
        <v>1</v>
      </c>
      <c r="N87" t="s">
        <v>364</v>
      </c>
      <c r="O87">
        <v>2200</v>
      </c>
    </row>
    <row r="88" spans="1:15" x14ac:dyDescent="0.25">
      <c r="B88" t="s">
        <v>19</v>
      </c>
      <c r="G88" s="11" t="b">
        <f t="shared" si="3"/>
        <v>1</v>
      </c>
      <c r="H88" t="s">
        <v>19</v>
      </c>
      <c r="I88">
        <v>1400</v>
      </c>
      <c r="J88" s="12" t="b">
        <f t="shared" si="4"/>
        <v>1</v>
      </c>
      <c r="K88" t="s">
        <v>19</v>
      </c>
      <c r="L88">
        <v>3175</v>
      </c>
      <c r="M88" s="12" t="b">
        <f t="shared" si="5"/>
        <v>1</v>
      </c>
      <c r="N88" t="s">
        <v>19</v>
      </c>
      <c r="O88">
        <v>4000</v>
      </c>
    </row>
    <row r="89" spans="1:15" x14ac:dyDescent="0.25">
      <c r="B89" t="s">
        <v>437</v>
      </c>
      <c r="G89" s="11" t="b">
        <f t="shared" si="3"/>
        <v>1</v>
      </c>
      <c r="H89" t="s">
        <v>437</v>
      </c>
      <c r="J89" s="12" t="b">
        <f t="shared" si="4"/>
        <v>1</v>
      </c>
      <c r="K89" t="s">
        <v>437</v>
      </c>
      <c r="M89" s="12" t="b">
        <f t="shared" si="5"/>
        <v>1</v>
      </c>
      <c r="N89" t="s">
        <v>437</v>
      </c>
      <c r="O89">
        <v>2600</v>
      </c>
    </row>
    <row r="90" spans="1:15" x14ac:dyDescent="0.25">
      <c r="B90" t="s">
        <v>362</v>
      </c>
      <c r="G90" s="11" t="b">
        <f t="shared" si="3"/>
        <v>1</v>
      </c>
      <c r="H90" t="s">
        <v>362</v>
      </c>
      <c r="J90" s="12" t="b">
        <f t="shared" si="4"/>
        <v>1</v>
      </c>
      <c r="K90" t="s">
        <v>362</v>
      </c>
      <c r="L90">
        <v>1738</v>
      </c>
      <c r="M90" s="12" t="b">
        <f t="shared" si="5"/>
        <v>1</v>
      </c>
      <c r="N90" t="s">
        <v>362</v>
      </c>
      <c r="O90">
        <v>2000</v>
      </c>
    </row>
    <row r="91" spans="1:15" x14ac:dyDescent="0.25">
      <c r="B91" t="s">
        <v>226</v>
      </c>
      <c r="G91" s="11" t="b">
        <f t="shared" si="3"/>
        <v>1</v>
      </c>
      <c r="H91" t="s">
        <v>226</v>
      </c>
      <c r="I91">
        <v>2000</v>
      </c>
      <c r="J91" s="12" t="b">
        <f t="shared" si="4"/>
        <v>1</v>
      </c>
      <c r="K91" t="s">
        <v>226</v>
      </c>
      <c r="L91">
        <v>1675</v>
      </c>
      <c r="M91" s="12" t="b">
        <f t="shared" si="5"/>
        <v>1</v>
      </c>
      <c r="N91" t="s">
        <v>226</v>
      </c>
      <c r="O91">
        <v>2000</v>
      </c>
    </row>
    <row r="92" spans="1:15" s="11" customFormat="1" x14ac:dyDescent="0.25">
      <c r="A92" s="11" t="s">
        <v>532</v>
      </c>
      <c r="B92" s="11" t="s">
        <v>153</v>
      </c>
      <c r="C92" s="11">
        <v>2293</v>
      </c>
      <c r="D92" s="11">
        <v>2796</v>
      </c>
      <c r="E92" s="11">
        <v>3588</v>
      </c>
      <c r="F92" s="11">
        <v>3687</v>
      </c>
      <c r="G92" s="11" t="b">
        <f t="shared" si="3"/>
        <v>1</v>
      </c>
      <c r="H92" s="11" t="s">
        <v>153</v>
      </c>
      <c r="I92" s="11">
        <v>2400</v>
      </c>
      <c r="J92" s="12" t="b">
        <f t="shared" si="4"/>
        <v>1</v>
      </c>
      <c r="K92" s="11" t="s">
        <v>153</v>
      </c>
      <c r="L92" s="11">
        <v>2000</v>
      </c>
      <c r="M92" s="12" t="b">
        <f t="shared" si="5"/>
        <v>1</v>
      </c>
      <c r="N92" s="11" t="s">
        <v>153</v>
      </c>
      <c r="O92" s="11">
        <v>2350</v>
      </c>
    </row>
    <row r="93" spans="1:15" x14ac:dyDescent="0.25">
      <c r="A93" t="s">
        <v>449</v>
      </c>
      <c r="B93" t="s">
        <v>20</v>
      </c>
      <c r="C93">
        <v>2569</v>
      </c>
      <c r="D93">
        <v>3656</v>
      </c>
      <c r="E93">
        <v>5413</v>
      </c>
      <c r="F93">
        <v>7226</v>
      </c>
      <c r="G93" s="11" t="b">
        <f t="shared" si="3"/>
        <v>1</v>
      </c>
      <c r="H93" t="s">
        <v>20</v>
      </c>
      <c r="I93">
        <v>5800</v>
      </c>
      <c r="J93" s="12" t="b">
        <f t="shared" si="4"/>
        <v>1</v>
      </c>
      <c r="K93" t="s">
        <v>20</v>
      </c>
      <c r="L93">
        <v>3398</v>
      </c>
      <c r="M93" s="12" t="b">
        <f t="shared" si="5"/>
        <v>1</v>
      </c>
      <c r="N93" t="s">
        <v>20</v>
      </c>
      <c r="O93">
        <v>3630</v>
      </c>
    </row>
    <row r="94" spans="1:15" x14ac:dyDescent="0.25">
      <c r="B94" t="s">
        <v>439</v>
      </c>
      <c r="G94" s="11" t="b">
        <f t="shared" si="3"/>
        <v>1</v>
      </c>
      <c r="H94" t="s">
        <v>439</v>
      </c>
      <c r="J94" s="12" t="b">
        <f t="shared" si="4"/>
        <v>1</v>
      </c>
      <c r="K94" t="s">
        <v>439</v>
      </c>
      <c r="M94" s="12" t="b">
        <f t="shared" si="5"/>
        <v>1</v>
      </c>
      <c r="N94" t="s">
        <v>439</v>
      </c>
      <c r="O94">
        <v>1850</v>
      </c>
    </row>
    <row r="95" spans="1:15" x14ac:dyDescent="0.25">
      <c r="B95" t="s">
        <v>440</v>
      </c>
      <c r="G95" s="11" t="b">
        <f t="shared" si="3"/>
        <v>1</v>
      </c>
      <c r="H95" t="s">
        <v>440</v>
      </c>
      <c r="J95" s="12" t="b">
        <f t="shared" si="4"/>
        <v>1</v>
      </c>
      <c r="K95" t="s">
        <v>440</v>
      </c>
      <c r="M95" s="12" t="b">
        <f t="shared" si="5"/>
        <v>1</v>
      </c>
      <c r="N95" t="s">
        <v>440</v>
      </c>
      <c r="O95">
        <v>1900</v>
      </c>
    </row>
    <row r="96" spans="1:15" x14ac:dyDescent="0.25">
      <c r="B96" t="s">
        <v>212</v>
      </c>
      <c r="G96" s="11" t="b">
        <f t="shared" si="3"/>
        <v>1</v>
      </c>
      <c r="H96" t="s">
        <v>212</v>
      </c>
      <c r="I96">
        <v>2350</v>
      </c>
      <c r="J96" s="12" t="b">
        <f t="shared" si="4"/>
        <v>1</v>
      </c>
      <c r="K96" t="s">
        <v>212</v>
      </c>
      <c r="L96">
        <v>1600</v>
      </c>
      <c r="M96" s="12" t="b">
        <f t="shared" si="5"/>
        <v>1</v>
      </c>
      <c r="N96" t="s">
        <v>212</v>
      </c>
      <c r="O96">
        <v>1838</v>
      </c>
    </row>
    <row r="97" spans="1:15" x14ac:dyDescent="0.25">
      <c r="B97" t="s">
        <v>378</v>
      </c>
      <c r="G97" s="11" t="b">
        <f t="shared" si="3"/>
        <v>1</v>
      </c>
      <c r="H97" t="s">
        <v>378</v>
      </c>
      <c r="J97" s="12" t="b">
        <f t="shared" si="4"/>
        <v>1</v>
      </c>
      <c r="K97" t="s">
        <v>378</v>
      </c>
      <c r="L97">
        <v>1400</v>
      </c>
      <c r="M97" s="12" t="b">
        <f t="shared" si="5"/>
        <v>1</v>
      </c>
      <c r="N97" t="s">
        <v>378</v>
      </c>
      <c r="O97">
        <v>1750</v>
      </c>
    </row>
    <row r="98" spans="1:15" s="11" customFormat="1" x14ac:dyDescent="0.25">
      <c r="A98" s="11" t="s">
        <v>532</v>
      </c>
      <c r="B98" s="11" t="s">
        <v>94</v>
      </c>
      <c r="C98" s="11">
        <v>2347</v>
      </c>
      <c r="D98" s="11">
        <v>2812</v>
      </c>
      <c r="E98" s="11">
        <v>3708</v>
      </c>
      <c r="F98" s="11">
        <v>5278</v>
      </c>
      <c r="G98" s="11" t="b">
        <f t="shared" si="3"/>
        <v>1</v>
      </c>
      <c r="H98" s="11" t="s">
        <v>94</v>
      </c>
      <c r="I98" s="11">
        <v>2300</v>
      </c>
      <c r="J98" s="12" t="b">
        <f t="shared" si="4"/>
        <v>1</v>
      </c>
      <c r="K98" s="11" t="s">
        <v>94</v>
      </c>
      <c r="L98" s="11">
        <v>2400</v>
      </c>
      <c r="M98" s="12" t="b">
        <f t="shared" si="5"/>
        <v>1</v>
      </c>
      <c r="N98" s="11" t="s">
        <v>94</v>
      </c>
      <c r="O98" s="11">
        <v>2550</v>
      </c>
    </row>
    <row r="99" spans="1:15" x14ac:dyDescent="0.25">
      <c r="A99" t="s">
        <v>449</v>
      </c>
      <c r="B99" t="s">
        <v>22</v>
      </c>
      <c r="C99">
        <v>2828</v>
      </c>
      <c r="D99">
        <v>4116</v>
      </c>
      <c r="E99">
        <v>8000</v>
      </c>
      <c r="F99">
        <v>12418</v>
      </c>
      <c r="G99" s="11" t="b">
        <f t="shared" si="3"/>
        <v>1</v>
      </c>
      <c r="H99" t="s">
        <v>22</v>
      </c>
      <c r="I99">
        <v>2100</v>
      </c>
      <c r="J99" s="12" t="b">
        <f t="shared" si="4"/>
        <v>1</v>
      </c>
      <c r="K99" t="s">
        <v>22</v>
      </c>
      <c r="L99">
        <v>3495</v>
      </c>
      <c r="M99" s="12" t="b">
        <f t="shared" si="5"/>
        <v>1</v>
      </c>
      <c r="N99" t="s">
        <v>22</v>
      </c>
      <c r="O99">
        <v>4500</v>
      </c>
    </row>
    <row r="100" spans="1:15" x14ac:dyDescent="0.25">
      <c r="B100" t="s">
        <v>210</v>
      </c>
      <c r="G100" s="11" t="b">
        <f t="shared" si="3"/>
        <v>1</v>
      </c>
      <c r="H100" t="s">
        <v>210</v>
      </c>
      <c r="I100">
        <v>2012</v>
      </c>
      <c r="J100" s="12" t="b">
        <f t="shared" si="4"/>
        <v>1</v>
      </c>
      <c r="K100" t="s">
        <v>210</v>
      </c>
      <c r="L100">
        <v>1900</v>
      </c>
      <c r="M100" s="12" t="b">
        <f t="shared" si="5"/>
        <v>1</v>
      </c>
      <c r="N100" t="s">
        <v>210</v>
      </c>
      <c r="O100">
        <v>2100</v>
      </c>
    </row>
    <row r="101" spans="1:15" x14ac:dyDescent="0.25">
      <c r="B101" t="s">
        <v>404</v>
      </c>
      <c r="G101" s="11" t="b">
        <f t="shared" si="3"/>
        <v>1</v>
      </c>
      <c r="H101" t="s">
        <v>404</v>
      </c>
      <c r="J101" s="12" t="b">
        <f t="shared" si="4"/>
        <v>1</v>
      </c>
      <c r="K101" t="s">
        <v>404</v>
      </c>
      <c r="L101">
        <v>1500</v>
      </c>
      <c r="M101" s="12" t="b">
        <f t="shared" si="5"/>
        <v>1</v>
      </c>
      <c r="N101" t="s">
        <v>404</v>
      </c>
    </row>
    <row r="102" spans="1:15" x14ac:dyDescent="0.25">
      <c r="A102" t="s">
        <v>449</v>
      </c>
      <c r="B102" t="s">
        <v>523</v>
      </c>
      <c r="C102">
        <v>1992</v>
      </c>
      <c r="D102">
        <v>2118</v>
      </c>
      <c r="E102">
        <v>2589</v>
      </c>
      <c r="F102">
        <v>3174</v>
      </c>
      <c r="G102" s="11" t="b">
        <f t="shared" si="3"/>
        <v>1</v>
      </c>
      <c r="H102" t="s">
        <v>523</v>
      </c>
      <c r="J102" s="12" t="b">
        <f t="shared" si="4"/>
        <v>1</v>
      </c>
      <c r="K102" t="s">
        <v>523</v>
      </c>
      <c r="M102" s="12" t="b">
        <f t="shared" si="5"/>
        <v>1</v>
      </c>
      <c r="N102" t="s">
        <v>523</v>
      </c>
    </row>
    <row r="103" spans="1:15" x14ac:dyDescent="0.25">
      <c r="A103" t="s">
        <v>449</v>
      </c>
      <c r="B103" t="s">
        <v>526</v>
      </c>
      <c r="C103">
        <v>1899</v>
      </c>
      <c r="D103">
        <v>2389</v>
      </c>
      <c r="E103">
        <v>3079</v>
      </c>
      <c r="F103">
        <v>4148</v>
      </c>
      <c r="G103" s="11" t="b">
        <f t="shared" si="3"/>
        <v>1</v>
      </c>
      <c r="H103" t="s">
        <v>526</v>
      </c>
      <c r="J103" s="12" t="b">
        <f t="shared" si="4"/>
        <v>1</v>
      </c>
      <c r="K103" t="s">
        <v>526</v>
      </c>
      <c r="M103" s="12" t="b">
        <f t="shared" si="5"/>
        <v>1</v>
      </c>
      <c r="N103" t="s">
        <v>526</v>
      </c>
    </row>
    <row r="104" spans="1:15" x14ac:dyDescent="0.25">
      <c r="B104" t="s">
        <v>24</v>
      </c>
      <c r="G104" s="11" t="b">
        <f t="shared" si="3"/>
        <v>1</v>
      </c>
      <c r="H104" t="s">
        <v>24</v>
      </c>
      <c r="I104">
        <v>1600</v>
      </c>
      <c r="J104" s="12" t="b">
        <f t="shared" si="4"/>
        <v>1</v>
      </c>
      <c r="K104" t="s">
        <v>24</v>
      </c>
      <c r="L104">
        <v>2742</v>
      </c>
      <c r="M104" s="12" t="b">
        <f t="shared" si="5"/>
        <v>1</v>
      </c>
      <c r="N104" t="s">
        <v>24</v>
      </c>
      <c r="O104">
        <v>3900</v>
      </c>
    </row>
    <row r="105" spans="1:15" x14ac:dyDescent="0.25">
      <c r="B105" t="s">
        <v>270</v>
      </c>
      <c r="G105" s="11" t="b">
        <f t="shared" si="3"/>
        <v>1</v>
      </c>
      <c r="H105" t="s">
        <v>270</v>
      </c>
      <c r="I105">
        <v>1350</v>
      </c>
      <c r="J105" s="12" t="b">
        <f t="shared" si="4"/>
        <v>1</v>
      </c>
      <c r="K105" t="s">
        <v>270</v>
      </c>
      <c r="L105">
        <v>1725</v>
      </c>
      <c r="M105" s="12" t="b">
        <f t="shared" si="5"/>
        <v>1</v>
      </c>
      <c r="N105" t="s">
        <v>270</v>
      </c>
      <c r="O105">
        <v>1900</v>
      </c>
    </row>
    <row r="106" spans="1:15" x14ac:dyDescent="0.25">
      <c r="B106" t="s">
        <v>371</v>
      </c>
      <c r="G106" s="11" t="b">
        <f t="shared" si="3"/>
        <v>1</v>
      </c>
      <c r="H106" t="s">
        <v>371</v>
      </c>
      <c r="J106" s="12" t="b">
        <f t="shared" si="4"/>
        <v>1</v>
      </c>
      <c r="K106" t="s">
        <v>371</v>
      </c>
      <c r="L106">
        <v>1650</v>
      </c>
      <c r="M106" s="12" t="b">
        <f t="shared" si="5"/>
        <v>1</v>
      </c>
      <c r="N106" t="s">
        <v>371</v>
      </c>
      <c r="O106">
        <v>2100</v>
      </c>
    </row>
    <row r="107" spans="1:15" x14ac:dyDescent="0.25">
      <c r="B107" t="s">
        <v>370</v>
      </c>
      <c r="G107" s="11" t="b">
        <f t="shared" si="3"/>
        <v>1</v>
      </c>
      <c r="H107" t="s">
        <v>370</v>
      </c>
      <c r="J107" s="12" t="b">
        <f t="shared" si="4"/>
        <v>1</v>
      </c>
      <c r="K107" t="s">
        <v>370</v>
      </c>
      <c r="L107">
        <v>1600</v>
      </c>
      <c r="M107" s="12" t="b">
        <f t="shared" si="5"/>
        <v>1</v>
      </c>
      <c r="N107" t="s">
        <v>370</v>
      </c>
      <c r="O107">
        <v>2000</v>
      </c>
    </row>
    <row r="108" spans="1:15" x14ac:dyDescent="0.25">
      <c r="B108" t="s">
        <v>419</v>
      </c>
      <c r="G108" s="11" t="b">
        <f t="shared" si="3"/>
        <v>1</v>
      </c>
      <c r="H108" t="s">
        <v>419</v>
      </c>
      <c r="J108" s="12" t="b">
        <f t="shared" si="4"/>
        <v>1</v>
      </c>
      <c r="K108" t="s">
        <v>419</v>
      </c>
      <c r="L108">
        <v>1895</v>
      </c>
      <c r="M108" s="12" t="b">
        <f t="shared" si="5"/>
        <v>1</v>
      </c>
      <c r="N108" t="s">
        <v>419</v>
      </c>
      <c r="O108">
        <v>1852</v>
      </c>
    </row>
    <row r="109" spans="1:15" x14ac:dyDescent="0.25">
      <c r="B109" t="s">
        <v>278</v>
      </c>
      <c r="G109" s="11" t="b">
        <f t="shared" si="3"/>
        <v>1</v>
      </c>
      <c r="H109" t="s">
        <v>278</v>
      </c>
      <c r="I109">
        <v>1600</v>
      </c>
      <c r="J109" s="12" t="b">
        <f t="shared" si="4"/>
        <v>1</v>
      </c>
      <c r="K109" t="s">
        <v>278</v>
      </c>
      <c r="L109">
        <v>1675</v>
      </c>
      <c r="M109" s="12" t="b">
        <f t="shared" si="5"/>
        <v>1</v>
      </c>
      <c r="N109" t="s">
        <v>278</v>
      </c>
      <c r="O109">
        <v>2200</v>
      </c>
    </row>
    <row r="110" spans="1:15" x14ac:dyDescent="0.25">
      <c r="B110" t="s">
        <v>420</v>
      </c>
      <c r="G110" s="11" t="b">
        <f t="shared" si="3"/>
        <v>1</v>
      </c>
      <c r="H110" t="s">
        <v>420</v>
      </c>
      <c r="J110" s="12" t="b">
        <f t="shared" si="4"/>
        <v>1</v>
      </c>
      <c r="K110" t="s">
        <v>420</v>
      </c>
      <c r="L110">
        <v>1350</v>
      </c>
      <c r="M110" s="12" t="b">
        <f t="shared" si="5"/>
        <v>1</v>
      </c>
      <c r="N110" t="s">
        <v>420</v>
      </c>
    </row>
    <row r="111" spans="1:15" x14ac:dyDescent="0.25">
      <c r="B111" t="s">
        <v>385</v>
      </c>
      <c r="G111" s="11" t="b">
        <f t="shared" si="3"/>
        <v>1</v>
      </c>
      <c r="H111" t="s">
        <v>385</v>
      </c>
      <c r="J111" s="12" t="b">
        <f t="shared" si="4"/>
        <v>1</v>
      </c>
      <c r="K111" t="s">
        <v>385</v>
      </c>
      <c r="L111">
        <v>1350</v>
      </c>
      <c r="M111" s="12" t="b">
        <f t="shared" si="5"/>
        <v>1</v>
      </c>
      <c r="N111" t="s">
        <v>385</v>
      </c>
      <c r="O111">
        <v>1500</v>
      </c>
    </row>
    <row r="112" spans="1:15" x14ac:dyDescent="0.25">
      <c r="A112" t="s">
        <v>449</v>
      </c>
      <c r="B112" t="s">
        <v>26</v>
      </c>
      <c r="C112">
        <v>1657</v>
      </c>
      <c r="D112">
        <v>1876</v>
      </c>
      <c r="E112">
        <v>2273</v>
      </c>
      <c r="F112">
        <v>2570</v>
      </c>
      <c r="G112" s="11" t="b">
        <f t="shared" si="3"/>
        <v>1</v>
      </c>
      <c r="H112" t="s">
        <v>26</v>
      </c>
      <c r="I112">
        <v>1575</v>
      </c>
      <c r="J112" s="12" t="b">
        <f t="shared" si="4"/>
        <v>1</v>
      </c>
      <c r="K112" t="s">
        <v>26</v>
      </c>
      <c r="L112">
        <v>1733</v>
      </c>
      <c r="M112" s="12" t="b">
        <f t="shared" si="5"/>
        <v>1</v>
      </c>
      <c r="N112" t="s">
        <v>26</v>
      </c>
      <c r="O112">
        <v>2100</v>
      </c>
    </row>
    <row r="113" spans="1:15" x14ac:dyDescent="0.25">
      <c r="B113" t="s">
        <v>194</v>
      </c>
      <c r="G113" s="11" t="b">
        <f t="shared" si="3"/>
        <v>1</v>
      </c>
      <c r="H113" t="s">
        <v>194</v>
      </c>
      <c r="I113">
        <v>1600</v>
      </c>
      <c r="J113" s="12" t="b">
        <f t="shared" si="4"/>
        <v>1</v>
      </c>
      <c r="K113" t="s">
        <v>194</v>
      </c>
      <c r="L113">
        <v>1800</v>
      </c>
      <c r="M113" s="12" t="b">
        <f t="shared" si="5"/>
        <v>1</v>
      </c>
      <c r="N113" t="s">
        <v>194</v>
      </c>
      <c r="O113">
        <v>2150</v>
      </c>
    </row>
    <row r="114" spans="1:15" x14ac:dyDescent="0.25">
      <c r="B114" t="s">
        <v>122</v>
      </c>
      <c r="G114" s="11" t="b">
        <f t="shared" si="3"/>
        <v>1</v>
      </c>
      <c r="H114" t="s">
        <v>122</v>
      </c>
      <c r="I114">
        <v>1575</v>
      </c>
      <c r="J114" s="12" t="b">
        <f t="shared" si="4"/>
        <v>1</v>
      </c>
      <c r="K114" t="s">
        <v>122</v>
      </c>
      <c r="L114">
        <v>1815</v>
      </c>
      <c r="M114" s="12" t="b">
        <f t="shared" si="5"/>
        <v>1</v>
      </c>
      <c r="N114" t="s">
        <v>122</v>
      </c>
      <c r="O114">
        <v>2200</v>
      </c>
    </row>
    <row r="115" spans="1:15" x14ac:dyDescent="0.25">
      <c r="B115" t="s">
        <v>280</v>
      </c>
      <c r="G115" s="11" t="b">
        <f t="shared" si="3"/>
        <v>1</v>
      </c>
      <c r="H115" t="s">
        <v>280</v>
      </c>
      <c r="I115">
        <v>1375</v>
      </c>
      <c r="J115" s="12" t="b">
        <f t="shared" si="4"/>
        <v>1</v>
      </c>
      <c r="K115" t="s">
        <v>280</v>
      </c>
      <c r="L115">
        <v>1738</v>
      </c>
      <c r="M115" s="12" t="b">
        <f t="shared" si="5"/>
        <v>1</v>
      </c>
      <c r="N115" t="s">
        <v>280</v>
      </c>
      <c r="O115">
        <v>2350</v>
      </c>
    </row>
    <row r="116" spans="1:15" x14ac:dyDescent="0.25">
      <c r="B116" t="s">
        <v>294</v>
      </c>
      <c r="G116" s="11" t="b">
        <f t="shared" si="3"/>
        <v>1</v>
      </c>
      <c r="H116" t="s">
        <v>294</v>
      </c>
      <c r="I116">
        <v>1500</v>
      </c>
      <c r="J116" s="12" t="b">
        <f t="shared" si="4"/>
        <v>1</v>
      </c>
      <c r="K116" t="s">
        <v>294</v>
      </c>
      <c r="L116">
        <v>1600</v>
      </c>
      <c r="M116" s="12" t="b">
        <f t="shared" si="5"/>
        <v>1</v>
      </c>
      <c r="N116" t="s">
        <v>294</v>
      </c>
      <c r="O116">
        <v>2300</v>
      </c>
    </row>
    <row r="117" spans="1:15" x14ac:dyDescent="0.25">
      <c r="A117" t="s">
        <v>532</v>
      </c>
      <c r="B117" t="s">
        <v>249</v>
      </c>
      <c r="C117">
        <v>1724</v>
      </c>
      <c r="D117">
        <v>1866</v>
      </c>
      <c r="E117">
        <v>2925</v>
      </c>
      <c r="F117">
        <v>3215</v>
      </c>
      <c r="G117" s="11" t="b">
        <f t="shared" si="3"/>
        <v>1</v>
      </c>
      <c r="H117" t="s">
        <v>249</v>
      </c>
      <c r="I117">
        <v>1450</v>
      </c>
      <c r="J117" s="12" t="b">
        <f t="shared" si="4"/>
        <v>1</v>
      </c>
      <c r="K117" t="s">
        <v>249</v>
      </c>
      <c r="L117">
        <v>1675</v>
      </c>
      <c r="M117" s="12" t="b">
        <f t="shared" si="5"/>
        <v>1</v>
      </c>
      <c r="N117" t="s">
        <v>249</v>
      </c>
      <c r="O117">
        <v>2123</v>
      </c>
    </row>
    <row r="118" spans="1:15" x14ac:dyDescent="0.25">
      <c r="B118" t="s">
        <v>220</v>
      </c>
      <c r="G118" s="11" t="b">
        <f t="shared" si="3"/>
        <v>1</v>
      </c>
      <c r="H118" t="s">
        <v>220</v>
      </c>
      <c r="I118">
        <v>1450</v>
      </c>
      <c r="J118" s="12" t="b">
        <f t="shared" si="4"/>
        <v>1</v>
      </c>
      <c r="K118" t="s">
        <v>220</v>
      </c>
      <c r="L118">
        <v>1800</v>
      </c>
      <c r="M118" s="12" t="b">
        <f t="shared" si="5"/>
        <v>1</v>
      </c>
      <c r="N118" t="s">
        <v>220</v>
      </c>
      <c r="O118">
        <v>2125</v>
      </c>
    </row>
    <row r="119" spans="1:15" x14ac:dyDescent="0.25">
      <c r="B119" t="s">
        <v>225</v>
      </c>
      <c r="G119" s="11" t="b">
        <f t="shared" si="3"/>
        <v>1</v>
      </c>
      <c r="H119" t="s">
        <v>225</v>
      </c>
      <c r="I119">
        <v>1500</v>
      </c>
      <c r="J119" s="12" t="b">
        <f t="shared" si="4"/>
        <v>1</v>
      </c>
      <c r="K119" t="s">
        <v>225</v>
      </c>
      <c r="L119">
        <v>1699</v>
      </c>
      <c r="M119" s="12" t="b">
        <f t="shared" si="5"/>
        <v>1</v>
      </c>
      <c r="N119" t="s">
        <v>225</v>
      </c>
      <c r="O119">
        <v>2100</v>
      </c>
    </row>
    <row r="120" spans="1:15" x14ac:dyDescent="0.25">
      <c r="B120" t="s">
        <v>287</v>
      </c>
      <c r="G120" s="11" t="b">
        <f t="shared" si="3"/>
        <v>1</v>
      </c>
      <c r="H120" t="s">
        <v>287</v>
      </c>
      <c r="I120">
        <v>2150</v>
      </c>
      <c r="J120" s="12" t="b">
        <f t="shared" si="4"/>
        <v>1</v>
      </c>
      <c r="K120" t="s">
        <v>287</v>
      </c>
      <c r="L120">
        <v>1700</v>
      </c>
      <c r="M120" s="12" t="b">
        <f t="shared" si="5"/>
        <v>1</v>
      </c>
      <c r="N120" t="s">
        <v>287</v>
      </c>
      <c r="O120">
        <v>2198</v>
      </c>
    </row>
    <row r="121" spans="1:15" x14ac:dyDescent="0.25">
      <c r="B121" t="s">
        <v>29</v>
      </c>
      <c r="G121" s="11" t="b">
        <f t="shared" si="3"/>
        <v>1</v>
      </c>
      <c r="H121" t="s">
        <v>29</v>
      </c>
      <c r="I121">
        <v>2125</v>
      </c>
      <c r="J121" s="12" t="b">
        <f t="shared" si="4"/>
        <v>1</v>
      </c>
      <c r="K121" t="s">
        <v>29</v>
      </c>
      <c r="L121">
        <v>2698</v>
      </c>
      <c r="M121" s="12" t="b">
        <f t="shared" si="5"/>
        <v>1</v>
      </c>
      <c r="N121" t="s">
        <v>29</v>
      </c>
      <c r="O121">
        <v>3646</v>
      </c>
    </row>
    <row r="122" spans="1:15" s="11" customFormat="1" x14ac:dyDescent="0.25">
      <c r="B122" s="11" t="s">
        <v>238</v>
      </c>
      <c r="G122" s="11" t="b">
        <f t="shared" si="3"/>
        <v>1</v>
      </c>
      <c r="H122" s="11" t="s">
        <v>238</v>
      </c>
      <c r="I122" s="11">
        <v>1085</v>
      </c>
      <c r="J122" s="12" t="b">
        <f t="shared" si="4"/>
        <v>1</v>
      </c>
      <c r="K122" s="11" t="s">
        <v>238</v>
      </c>
      <c r="L122" s="11">
        <v>2500</v>
      </c>
      <c r="M122" s="12" t="b">
        <f t="shared" si="5"/>
        <v>1</v>
      </c>
      <c r="N122" s="11" t="s">
        <v>238</v>
      </c>
      <c r="O122" s="11">
        <v>2888</v>
      </c>
    </row>
    <row r="123" spans="1:15" x14ac:dyDescent="0.25">
      <c r="B123" t="s">
        <v>263</v>
      </c>
      <c r="G123" s="11" t="b">
        <f t="shared" si="3"/>
        <v>1</v>
      </c>
      <c r="H123" t="s">
        <v>263</v>
      </c>
      <c r="I123">
        <v>3098</v>
      </c>
      <c r="J123" s="12" t="b">
        <f t="shared" si="4"/>
        <v>1</v>
      </c>
      <c r="K123" t="s">
        <v>263</v>
      </c>
      <c r="L123">
        <v>1600</v>
      </c>
      <c r="M123" s="12" t="b">
        <f t="shared" si="5"/>
        <v>1</v>
      </c>
      <c r="N123" t="s">
        <v>263</v>
      </c>
      <c r="O123">
        <v>2000</v>
      </c>
    </row>
    <row r="124" spans="1:15" x14ac:dyDescent="0.25">
      <c r="A124" t="s">
        <v>449</v>
      </c>
      <c r="B124" t="s">
        <v>495</v>
      </c>
      <c r="C124">
        <v>2316</v>
      </c>
      <c r="D124">
        <v>3277</v>
      </c>
      <c r="E124">
        <v>5106</v>
      </c>
      <c r="F124">
        <v>8553</v>
      </c>
      <c r="G124" s="11" t="b">
        <f t="shared" si="3"/>
        <v>1</v>
      </c>
      <c r="H124" t="s">
        <v>495</v>
      </c>
      <c r="J124" s="12" t="b">
        <f t="shared" si="4"/>
        <v>1</v>
      </c>
      <c r="K124" t="s">
        <v>495</v>
      </c>
      <c r="M124" s="12" t="b">
        <f t="shared" si="5"/>
        <v>1</v>
      </c>
      <c r="N124" t="s">
        <v>495</v>
      </c>
    </row>
    <row r="125" spans="1:15" x14ac:dyDescent="0.25">
      <c r="B125" s="14" t="s">
        <v>271</v>
      </c>
      <c r="C125" s="14">
        <v>2683</v>
      </c>
      <c r="D125" s="14">
        <v>4280</v>
      </c>
      <c r="E125" s="14">
        <v>4833</v>
      </c>
      <c r="F125" s="14">
        <v>10648</v>
      </c>
      <c r="G125" s="11" t="b">
        <f t="shared" si="3"/>
        <v>1</v>
      </c>
      <c r="H125" t="s">
        <v>271</v>
      </c>
      <c r="I125">
        <v>1971</v>
      </c>
      <c r="J125" s="12" t="b">
        <f t="shared" si="4"/>
        <v>1</v>
      </c>
      <c r="K125" t="s">
        <v>271</v>
      </c>
      <c r="L125">
        <v>2250</v>
      </c>
      <c r="M125" s="12" t="b">
        <f t="shared" si="5"/>
        <v>1</v>
      </c>
      <c r="N125" t="s">
        <v>271</v>
      </c>
      <c r="O125">
        <v>3850</v>
      </c>
    </row>
    <row r="126" spans="1:15" x14ac:dyDescent="0.25">
      <c r="A126" t="s">
        <v>449</v>
      </c>
      <c r="B126" t="s">
        <v>512</v>
      </c>
      <c r="C126">
        <v>2662</v>
      </c>
      <c r="D126">
        <v>4033</v>
      </c>
      <c r="E126">
        <v>6484</v>
      </c>
      <c r="F126">
        <v>9851</v>
      </c>
      <c r="G126" s="11" t="b">
        <f t="shared" si="3"/>
        <v>1</v>
      </c>
      <c r="H126" t="s">
        <v>512</v>
      </c>
      <c r="J126" s="12" t="b">
        <f t="shared" si="4"/>
        <v>1</v>
      </c>
      <c r="K126" t="s">
        <v>512</v>
      </c>
      <c r="M126" s="12" t="b">
        <f t="shared" si="5"/>
        <v>1</v>
      </c>
      <c r="N126" t="s">
        <v>512</v>
      </c>
    </row>
    <row r="127" spans="1:15" x14ac:dyDescent="0.25">
      <c r="B127" t="s">
        <v>381</v>
      </c>
      <c r="G127" s="11" t="b">
        <f t="shared" si="3"/>
        <v>1</v>
      </c>
      <c r="H127" t="s">
        <v>381</v>
      </c>
      <c r="J127" s="12" t="b">
        <f t="shared" si="4"/>
        <v>1</v>
      </c>
      <c r="K127" t="s">
        <v>381</v>
      </c>
      <c r="L127">
        <v>1875</v>
      </c>
      <c r="M127" s="12" t="b">
        <f t="shared" si="5"/>
        <v>1</v>
      </c>
      <c r="N127" t="s">
        <v>381</v>
      </c>
      <c r="O127">
        <v>3275</v>
      </c>
    </row>
    <row r="128" spans="1:15" x14ac:dyDescent="0.25">
      <c r="B128" t="s">
        <v>32</v>
      </c>
      <c r="G128" s="11" t="b">
        <f t="shared" si="3"/>
        <v>1</v>
      </c>
      <c r="H128" t="s">
        <v>32</v>
      </c>
      <c r="I128">
        <v>2275</v>
      </c>
      <c r="J128" s="12" t="b">
        <f t="shared" ref="J128:J188" si="6">IF(H128=K128,TRUE,FALSE)</f>
        <v>1</v>
      </c>
      <c r="K128" t="s">
        <v>32</v>
      </c>
      <c r="L128">
        <v>2500</v>
      </c>
      <c r="M128" s="12" t="b">
        <f t="shared" si="5"/>
        <v>1</v>
      </c>
      <c r="N128" t="s">
        <v>32</v>
      </c>
      <c r="O128">
        <v>3300</v>
      </c>
    </row>
    <row r="129" spans="1:15" x14ac:dyDescent="0.25">
      <c r="B129" t="s">
        <v>444</v>
      </c>
      <c r="G129" s="11" t="b">
        <f t="shared" ref="G129:G130" si="7">IF(B129=H129,TRUE,FALSE)</f>
        <v>1</v>
      </c>
      <c r="H129" t="s">
        <v>444</v>
      </c>
      <c r="J129" s="12" t="b">
        <f t="shared" si="6"/>
        <v>1</v>
      </c>
      <c r="K129" t="s">
        <v>444</v>
      </c>
      <c r="M129" s="12" t="b">
        <f t="shared" ref="M129:M189" si="8">IF(K129=N129,TRUE,FALSE)</f>
        <v>1</v>
      </c>
      <c r="N129" t="s">
        <v>444</v>
      </c>
      <c r="O129">
        <v>1377</v>
      </c>
    </row>
    <row r="130" spans="1:15" x14ac:dyDescent="0.25">
      <c r="A130" t="s">
        <v>449</v>
      </c>
      <c r="B130" t="s">
        <v>33</v>
      </c>
      <c r="C130">
        <v>2710</v>
      </c>
      <c r="D130">
        <v>3524</v>
      </c>
      <c r="E130">
        <v>4699</v>
      </c>
      <c r="F130">
        <v>5543</v>
      </c>
      <c r="G130" s="11" t="b">
        <f t="shared" si="7"/>
        <v>1</v>
      </c>
      <c r="H130" t="s">
        <v>33</v>
      </c>
      <c r="I130">
        <v>1595</v>
      </c>
      <c r="J130" s="12" t="b">
        <f t="shared" si="6"/>
        <v>1</v>
      </c>
      <c r="K130" t="s">
        <v>33</v>
      </c>
      <c r="L130">
        <v>2375</v>
      </c>
      <c r="M130" s="12" t="b">
        <f t="shared" si="8"/>
        <v>1</v>
      </c>
      <c r="N130" t="s">
        <v>33</v>
      </c>
      <c r="O130">
        <v>3195</v>
      </c>
    </row>
    <row r="131" spans="1:15" x14ac:dyDescent="0.25">
      <c r="B131" t="s">
        <v>307</v>
      </c>
      <c r="G131" s="11" t="b">
        <f t="shared" ref="G131:G188" si="9">IF(B131=H131,TRUE,FALSE)</f>
        <v>1</v>
      </c>
      <c r="H131" t="s">
        <v>307</v>
      </c>
      <c r="I131">
        <v>2000</v>
      </c>
      <c r="J131" s="12" t="b">
        <f t="shared" si="6"/>
        <v>1</v>
      </c>
      <c r="K131" t="s">
        <v>307</v>
      </c>
      <c r="L131">
        <v>1775</v>
      </c>
      <c r="M131" s="12" t="b">
        <f t="shared" si="8"/>
        <v>1</v>
      </c>
      <c r="N131" t="s">
        <v>307</v>
      </c>
      <c r="O131">
        <v>2250</v>
      </c>
    </row>
    <row r="132" spans="1:15" x14ac:dyDescent="0.25">
      <c r="B132" t="s">
        <v>421</v>
      </c>
      <c r="G132" s="11" t="b">
        <f t="shared" si="9"/>
        <v>1</v>
      </c>
      <c r="H132" t="s">
        <v>421</v>
      </c>
      <c r="J132" s="12" t="b">
        <f t="shared" si="6"/>
        <v>1</v>
      </c>
      <c r="K132" t="s">
        <v>421</v>
      </c>
      <c r="L132">
        <v>1200</v>
      </c>
      <c r="M132" s="12" t="b">
        <f t="shared" si="8"/>
        <v>1</v>
      </c>
      <c r="N132" t="s">
        <v>421</v>
      </c>
      <c r="O132">
        <v>1450</v>
      </c>
    </row>
    <row r="133" spans="1:15" x14ac:dyDescent="0.25">
      <c r="B133" t="s">
        <v>365</v>
      </c>
      <c r="G133" s="11" t="b">
        <f t="shared" si="9"/>
        <v>1</v>
      </c>
      <c r="H133" t="s">
        <v>365</v>
      </c>
      <c r="J133" s="12" t="b">
        <f t="shared" si="6"/>
        <v>1</v>
      </c>
      <c r="K133" t="s">
        <v>365</v>
      </c>
      <c r="L133">
        <v>1590</v>
      </c>
      <c r="M133" s="12" t="b">
        <f t="shared" si="8"/>
        <v>1</v>
      </c>
      <c r="N133" t="s">
        <v>365</v>
      </c>
      <c r="O133">
        <v>1750</v>
      </c>
    </row>
    <row r="134" spans="1:15" x14ac:dyDescent="0.25">
      <c r="B134" t="s">
        <v>412</v>
      </c>
      <c r="G134" s="11" t="b">
        <f t="shared" si="9"/>
        <v>1</v>
      </c>
      <c r="H134" t="s">
        <v>412</v>
      </c>
      <c r="J134" s="12" t="b">
        <f t="shared" si="6"/>
        <v>1</v>
      </c>
      <c r="K134" t="s">
        <v>412</v>
      </c>
      <c r="L134">
        <v>1400</v>
      </c>
      <c r="M134" s="12" t="b">
        <f t="shared" si="8"/>
        <v>1</v>
      </c>
      <c r="N134" t="s">
        <v>412</v>
      </c>
      <c r="O134">
        <v>1825</v>
      </c>
    </row>
    <row r="135" spans="1:15" x14ac:dyDescent="0.25">
      <c r="B135" t="s">
        <v>388</v>
      </c>
      <c r="G135" s="11" t="b">
        <f t="shared" si="9"/>
        <v>1</v>
      </c>
      <c r="H135" t="s">
        <v>388</v>
      </c>
      <c r="J135" s="12" t="b">
        <f t="shared" si="6"/>
        <v>1</v>
      </c>
      <c r="K135" t="s">
        <v>388</v>
      </c>
      <c r="L135">
        <v>1650</v>
      </c>
      <c r="M135" s="12" t="b">
        <f t="shared" si="8"/>
        <v>1</v>
      </c>
      <c r="N135" t="s">
        <v>388</v>
      </c>
      <c r="O135">
        <v>2100</v>
      </c>
    </row>
    <row r="136" spans="1:15" x14ac:dyDescent="0.25">
      <c r="B136" t="s">
        <v>205</v>
      </c>
      <c r="G136" s="11" t="b">
        <f t="shared" si="9"/>
        <v>1</v>
      </c>
      <c r="H136" t="s">
        <v>205</v>
      </c>
      <c r="I136">
        <v>2100</v>
      </c>
      <c r="J136" s="12" t="b">
        <f t="shared" si="6"/>
        <v>1</v>
      </c>
      <c r="K136" t="s">
        <v>205</v>
      </c>
      <c r="L136">
        <v>1750</v>
      </c>
      <c r="M136" s="12" t="b">
        <f t="shared" si="8"/>
        <v>1</v>
      </c>
      <c r="N136" t="s">
        <v>205</v>
      </c>
      <c r="O136">
        <v>2000</v>
      </c>
    </row>
    <row r="137" spans="1:15" x14ac:dyDescent="0.25">
      <c r="B137" t="s">
        <v>407</v>
      </c>
      <c r="G137" s="11" t="b">
        <f t="shared" si="9"/>
        <v>1</v>
      </c>
      <c r="H137" t="s">
        <v>407</v>
      </c>
      <c r="J137" s="12" t="b">
        <f t="shared" si="6"/>
        <v>1</v>
      </c>
      <c r="K137" t="s">
        <v>407</v>
      </c>
      <c r="L137">
        <v>1600</v>
      </c>
      <c r="M137" s="12" t="b">
        <f t="shared" si="8"/>
        <v>1</v>
      </c>
      <c r="N137" t="s">
        <v>407</v>
      </c>
      <c r="O137">
        <v>2095</v>
      </c>
    </row>
    <row r="138" spans="1:15" x14ac:dyDescent="0.25">
      <c r="B138" t="s">
        <v>342</v>
      </c>
      <c r="G138" s="11" t="b">
        <f t="shared" si="9"/>
        <v>1</v>
      </c>
      <c r="H138" t="s">
        <v>342</v>
      </c>
      <c r="J138" s="12" t="b">
        <f t="shared" si="6"/>
        <v>1</v>
      </c>
      <c r="K138" t="s">
        <v>342</v>
      </c>
      <c r="L138">
        <v>1800</v>
      </c>
      <c r="M138" s="12" t="b">
        <f t="shared" si="8"/>
        <v>1</v>
      </c>
      <c r="N138" t="s">
        <v>342</v>
      </c>
      <c r="O138">
        <v>2100</v>
      </c>
    </row>
    <row r="139" spans="1:15" x14ac:dyDescent="0.25">
      <c r="B139" t="s">
        <v>436</v>
      </c>
      <c r="G139" s="11" t="b">
        <f t="shared" si="9"/>
        <v>1</v>
      </c>
      <c r="H139" t="s">
        <v>436</v>
      </c>
      <c r="J139" s="12" t="b">
        <f t="shared" si="6"/>
        <v>1</v>
      </c>
      <c r="K139" t="s">
        <v>436</v>
      </c>
      <c r="M139" s="12" t="b">
        <f t="shared" si="8"/>
        <v>1</v>
      </c>
      <c r="N139" t="s">
        <v>436</v>
      </c>
      <c r="O139">
        <v>1700</v>
      </c>
    </row>
    <row r="140" spans="1:15" x14ac:dyDescent="0.25">
      <c r="A140" t="s">
        <v>449</v>
      </c>
      <c r="B140" t="s">
        <v>36</v>
      </c>
      <c r="C140">
        <v>2485</v>
      </c>
      <c r="D140">
        <v>3613</v>
      </c>
      <c r="E140">
        <v>6711</v>
      </c>
      <c r="F140">
        <v>12280</v>
      </c>
      <c r="G140" s="11" t="b">
        <f t="shared" si="9"/>
        <v>1</v>
      </c>
      <c r="H140" t="s">
        <v>36</v>
      </c>
      <c r="I140">
        <v>2200</v>
      </c>
      <c r="J140" s="12" t="b">
        <f t="shared" si="6"/>
        <v>1</v>
      </c>
      <c r="K140" t="s">
        <v>36</v>
      </c>
      <c r="L140">
        <v>3208</v>
      </c>
      <c r="M140" s="12" t="b">
        <f t="shared" si="8"/>
        <v>1</v>
      </c>
      <c r="N140" t="s">
        <v>36</v>
      </c>
      <c r="O140">
        <v>4600</v>
      </c>
    </row>
    <row r="141" spans="1:15" x14ac:dyDescent="0.25">
      <c r="A141" t="s">
        <v>449</v>
      </c>
      <c r="B141" t="s">
        <v>484</v>
      </c>
      <c r="C141">
        <v>2589</v>
      </c>
      <c r="D141">
        <v>3680</v>
      </c>
      <c r="E141">
        <v>6138</v>
      </c>
      <c r="F141">
        <v>14892</v>
      </c>
      <c r="G141" s="11" t="b">
        <f t="shared" si="9"/>
        <v>1</v>
      </c>
      <c r="H141" t="s">
        <v>484</v>
      </c>
      <c r="J141" s="12" t="b">
        <f t="shared" si="6"/>
        <v>1</v>
      </c>
      <c r="K141" t="s">
        <v>484</v>
      </c>
      <c r="M141" s="12" t="b">
        <f t="shared" si="8"/>
        <v>1</v>
      </c>
      <c r="N141" t="s">
        <v>484</v>
      </c>
    </row>
    <row r="142" spans="1:15" x14ac:dyDescent="0.25">
      <c r="B142" t="s">
        <v>230</v>
      </c>
      <c r="G142" s="11" t="b">
        <f t="shared" si="9"/>
        <v>1</v>
      </c>
      <c r="H142" t="s">
        <v>230</v>
      </c>
      <c r="I142">
        <v>1500</v>
      </c>
      <c r="J142" s="12" t="b">
        <f t="shared" si="6"/>
        <v>1</v>
      </c>
      <c r="K142" t="s">
        <v>230</v>
      </c>
      <c r="L142">
        <v>1688</v>
      </c>
      <c r="M142" s="12" t="b">
        <f t="shared" si="8"/>
        <v>1</v>
      </c>
      <c r="N142" t="s">
        <v>230</v>
      </c>
      <c r="O142">
        <v>2000</v>
      </c>
    </row>
    <row r="143" spans="1:15" x14ac:dyDescent="0.25">
      <c r="B143" t="s">
        <v>434</v>
      </c>
      <c r="G143" s="11" t="b">
        <f t="shared" si="9"/>
        <v>1</v>
      </c>
      <c r="H143" t="s">
        <v>434</v>
      </c>
      <c r="J143" s="12" t="b">
        <f t="shared" si="6"/>
        <v>1</v>
      </c>
      <c r="K143" t="s">
        <v>434</v>
      </c>
      <c r="M143" s="12" t="b">
        <f t="shared" si="8"/>
        <v>1</v>
      </c>
      <c r="N143" t="s">
        <v>434</v>
      </c>
      <c r="O143">
        <v>1950</v>
      </c>
    </row>
    <row r="144" spans="1:15" x14ac:dyDescent="0.25">
      <c r="A144" t="s">
        <v>449</v>
      </c>
      <c r="B144" t="s">
        <v>515</v>
      </c>
      <c r="C144">
        <v>2329</v>
      </c>
      <c r="D144">
        <v>2929</v>
      </c>
      <c r="E144">
        <v>3179</v>
      </c>
      <c r="F144">
        <v>4105</v>
      </c>
      <c r="G144" s="11" t="b">
        <f t="shared" si="9"/>
        <v>1</v>
      </c>
      <c r="H144" t="s">
        <v>515</v>
      </c>
      <c r="J144" s="12" t="b">
        <f t="shared" si="6"/>
        <v>1</v>
      </c>
      <c r="K144" t="s">
        <v>515</v>
      </c>
      <c r="M144" s="12" t="b">
        <f t="shared" si="8"/>
        <v>1</v>
      </c>
      <c r="N144" t="s">
        <v>515</v>
      </c>
    </row>
    <row r="145" spans="1:15" x14ac:dyDescent="0.25">
      <c r="B145" t="s">
        <v>298</v>
      </c>
      <c r="G145" s="11" t="b">
        <f t="shared" si="9"/>
        <v>1</v>
      </c>
      <c r="H145" t="s">
        <v>298</v>
      </c>
      <c r="I145">
        <v>1600</v>
      </c>
      <c r="J145" s="12" t="b">
        <f t="shared" si="6"/>
        <v>1</v>
      </c>
      <c r="K145" t="s">
        <v>298</v>
      </c>
      <c r="L145">
        <v>1625</v>
      </c>
      <c r="M145" s="12" t="b">
        <f t="shared" si="8"/>
        <v>1</v>
      </c>
      <c r="N145" t="s">
        <v>298</v>
      </c>
      <c r="O145">
        <v>1900</v>
      </c>
    </row>
    <row r="146" spans="1:15" x14ac:dyDescent="0.25">
      <c r="B146" t="s">
        <v>289</v>
      </c>
      <c r="G146" s="11" t="b">
        <f t="shared" si="9"/>
        <v>1</v>
      </c>
      <c r="H146" t="s">
        <v>289</v>
      </c>
      <c r="I146">
        <v>2300</v>
      </c>
      <c r="J146" s="12" t="b">
        <f t="shared" si="6"/>
        <v>1</v>
      </c>
      <c r="K146" t="s">
        <v>289</v>
      </c>
      <c r="L146">
        <v>1500</v>
      </c>
      <c r="M146" s="12" t="b">
        <f t="shared" si="8"/>
        <v>1</v>
      </c>
      <c r="N146" t="s">
        <v>289</v>
      </c>
      <c r="O146">
        <v>2050</v>
      </c>
    </row>
    <row r="147" spans="1:15" x14ac:dyDescent="0.25">
      <c r="B147" t="s">
        <v>435</v>
      </c>
      <c r="G147" s="11" t="b">
        <f t="shared" si="9"/>
        <v>1</v>
      </c>
      <c r="H147" t="s">
        <v>435</v>
      </c>
      <c r="J147" s="12" t="b">
        <f t="shared" si="6"/>
        <v>1</v>
      </c>
      <c r="K147" t="s">
        <v>435</v>
      </c>
      <c r="M147" s="12" t="b">
        <f t="shared" si="8"/>
        <v>1</v>
      </c>
      <c r="N147" t="s">
        <v>435</v>
      </c>
      <c r="O147">
        <v>1879</v>
      </c>
    </row>
    <row r="148" spans="1:15" x14ac:dyDescent="0.25">
      <c r="B148" t="s">
        <v>235</v>
      </c>
      <c r="G148" s="11" t="b">
        <f t="shared" si="9"/>
        <v>1</v>
      </c>
      <c r="H148" t="s">
        <v>235</v>
      </c>
      <c r="I148">
        <v>1250</v>
      </c>
      <c r="J148" s="12" t="b">
        <f t="shared" si="6"/>
        <v>1</v>
      </c>
      <c r="K148" t="s">
        <v>235</v>
      </c>
      <c r="L148">
        <v>2100</v>
      </c>
      <c r="M148" s="12" t="b">
        <f t="shared" si="8"/>
        <v>1</v>
      </c>
      <c r="N148" t="s">
        <v>235</v>
      </c>
      <c r="O148">
        <v>2295</v>
      </c>
    </row>
    <row r="149" spans="1:15" x14ac:dyDescent="0.25">
      <c r="B149" t="s">
        <v>303</v>
      </c>
      <c r="G149" s="11" t="b">
        <f t="shared" si="9"/>
        <v>1</v>
      </c>
      <c r="H149" t="s">
        <v>303</v>
      </c>
      <c r="I149">
        <v>1313</v>
      </c>
      <c r="J149" s="12" t="b">
        <f t="shared" si="6"/>
        <v>1</v>
      </c>
      <c r="K149" t="s">
        <v>303</v>
      </c>
      <c r="L149">
        <v>1685</v>
      </c>
      <c r="M149" s="12" t="b">
        <f t="shared" si="8"/>
        <v>1</v>
      </c>
      <c r="N149" t="s">
        <v>303</v>
      </c>
      <c r="O149">
        <v>2000</v>
      </c>
    </row>
    <row r="150" spans="1:15" x14ac:dyDescent="0.25">
      <c r="B150" t="s">
        <v>290</v>
      </c>
      <c r="G150" s="11" t="b">
        <f t="shared" si="9"/>
        <v>1</v>
      </c>
      <c r="H150" t="s">
        <v>290</v>
      </c>
      <c r="I150">
        <v>2400</v>
      </c>
      <c r="J150" s="12" t="b">
        <f t="shared" si="6"/>
        <v>1</v>
      </c>
      <c r="K150" t="s">
        <v>290</v>
      </c>
      <c r="L150">
        <v>1575</v>
      </c>
      <c r="M150" s="12" t="b">
        <f t="shared" si="8"/>
        <v>1</v>
      </c>
      <c r="N150" t="s">
        <v>290</v>
      </c>
      <c r="O150">
        <v>1825</v>
      </c>
    </row>
    <row r="151" spans="1:15" s="11" customFormat="1" x14ac:dyDescent="0.25">
      <c r="A151" s="11" t="s">
        <v>449</v>
      </c>
      <c r="B151" s="11" t="s">
        <v>39</v>
      </c>
      <c r="C151" s="11">
        <v>2474</v>
      </c>
      <c r="D151" s="11">
        <v>3426</v>
      </c>
      <c r="E151" s="11">
        <v>4653</v>
      </c>
      <c r="F151" s="11">
        <v>6568</v>
      </c>
      <c r="G151" s="11" t="b">
        <f t="shared" si="9"/>
        <v>1</v>
      </c>
      <c r="H151" s="11" t="s">
        <v>39</v>
      </c>
      <c r="I151" s="11">
        <v>2275</v>
      </c>
      <c r="J151" s="12" t="b">
        <f t="shared" si="6"/>
        <v>1</v>
      </c>
      <c r="K151" s="11" t="s">
        <v>39</v>
      </c>
      <c r="L151" s="11">
        <v>3350</v>
      </c>
      <c r="M151" s="12" t="b">
        <f t="shared" si="8"/>
        <v>1</v>
      </c>
      <c r="N151" s="11" t="s">
        <v>39</v>
      </c>
      <c r="O151" s="11">
        <v>4678</v>
      </c>
    </row>
    <row r="152" spans="1:15" x14ac:dyDescent="0.25">
      <c r="B152" t="s">
        <v>428</v>
      </c>
      <c r="G152" s="11" t="b">
        <f t="shared" si="9"/>
        <v>1</v>
      </c>
      <c r="H152" t="s">
        <v>428</v>
      </c>
      <c r="J152" s="12" t="b">
        <f t="shared" si="6"/>
        <v>1</v>
      </c>
      <c r="K152" t="s">
        <v>428</v>
      </c>
      <c r="M152" s="12" t="b">
        <f t="shared" si="8"/>
        <v>1</v>
      </c>
      <c r="N152" t="s">
        <v>428</v>
      </c>
      <c r="O152">
        <v>1800</v>
      </c>
    </row>
    <row r="153" spans="1:15" x14ac:dyDescent="0.25">
      <c r="B153" t="s">
        <v>389</v>
      </c>
      <c r="G153" s="11" t="b">
        <f t="shared" si="9"/>
        <v>1</v>
      </c>
      <c r="H153" t="s">
        <v>389</v>
      </c>
      <c r="J153" s="12" t="b">
        <f t="shared" si="6"/>
        <v>1</v>
      </c>
      <c r="K153" t="s">
        <v>389</v>
      </c>
      <c r="L153">
        <v>1550</v>
      </c>
      <c r="M153" s="12" t="b">
        <f t="shared" si="8"/>
        <v>1</v>
      </c>
      <c r="N153" t="s">
        <v>389</v>
      </c>
      <c r="O153">
        <v>1500</v>
      </c>
    </row>
    <row r="154" spans="1:15" x14ac:dyDescent="0.25">
      <c r="B154" t="s">
        <v>392</v>
      </c>
      <c r="G154" s="11" t="b">
        <f t="shared" si="9"/>
        <v>1</v>
      </c>
      <c r="H154" t="s">
        <v>392</v>
      </c>
      <c r="J154" s="12" t="b">
        <f t="shared" si="6"/>
        <v>1</v>
      </c>
      <c r="K154" t="s">
        <v>392</v>
      </c>
      <c r="L154">
        <v>1450</v>
      </c>
      <c r="M154" s="12" t="b">
        <f t="shared" si="8"/>
        <v>1</v>
      </c>
      <c r="N154" t="s">
        <v>392</v>
      </c>
      <c r="O154">
        <v>1850</v>
      </c>
    </row>
    <row r="155" spans="1:15" s="11" customFormat="1" x14ac:dyDescent="0.25">
      <c r="A155" s="11" t="s">
        <v>449</v>
      </c>
      <c r="B155" s="11" t="s">
        <v>40</v>
      </c>
      <c r="C155" s="11">
        <v>5121</v>
      </c>
      <c r="D155" s="11">
        <v>6117</v>
      </c>
      <c r="E155" s="11">
        <v>9678</v>
      </c>
      <c r="F155" s="11">
        <v>16413</v>
      </c>
      <c r="G155" s="11" t="b">
        <f t="shared" si="9"/>
        <v>1</v>
      </c>
      <c r="H155" s="11" t="s">
        <v>40</v>
      </c>
      <c r="I155" s="11">
        <v>2487</v>
      </c>
      <c r="J155" s="12" t="b">
        <f t="shared" si="6"/>
        <v>1</v>
      </c>
      <c r="K155" s="11" t="s">
        <v>40</v>
      </c>
      <c r="L155" s="11">
        <v>3200</v>
      </c>
      <c r="M155" s="12" t="b">
        <f t="shared" si="8"/>
        <v>1</v>
      </c>
      <c r="N155" s="11" t="s">
        <v>40</v>
      </c>
      <c r="O155" s="11">
        <v>7248</v>
      </c>
    </row>
    <row r="156" spans="1:15" s="14" customFormat="1" x14ac:dyDescent="0.25">
      <c r="A156" s="14" t="s">
        <v>449</v>
      </c>
      <c r="B156" s="14" t="s">
        <v>578</v>
      </c>
      <c r="C156" s="14">
        <v>2683</v>
      </c>
      <c r="D156" s="14">
        <v>4280</v>
      </c>
      <c r="E156" s="14">
        <v>4833</v>
      </c>
      <c r="F156" s="14">
        <v>10648</v>
      </c>
      <c r="G156" s="14" t="b">
        <f t="shared" si="9"/>
        <v>1</v>
      </c>
      <c r="H156" s="14" t="s">
        <v>218</v>
      </c>
      <c r="I156" s="14">
        <v>2970</v>
      </c>
      <c r="J156" s="12" t="b">
        <f t="shared" si="6"/>
        <v>1</v>
      </c>
      <c r="K156" s="14" t="s">
        <v>218</v>
      </c>
      <c r="L156" s="14">
        <v>3025</v>
      </c>
      <c r="M156" s="14" t="b">
        <f t="shared" si="8"/>
        <v>1</v>
      </c>
      <c r="N156" s="14" t="s">
        <v>218</v>
      </c>
      <c r="O156" s="14">
        <v>3500</v>
      </c>
    </row>
    <row r="157" spans="1:15" x14ac:dyDescent="0.25">
      <c r="B157" t="s">
        <v>41</v>
      </c>
      <c r="G157" s="11" t="b">
        <f t="shared" si="9"/>
        <v>1</v>
      </c>
      <c r="H157" t="s">
        <v>41</v>
      </c>
      <c r="I157">
        <v>1200</v>
      </c>
      <c r="J157" s="12" t="b">
        <f t="shared" si="6"/>
        <v>1</v>
      </c>
      <c r="K157" t="s">
        <v>41</v>
      </c>
      <c r="L157">
        <v>4750</v>
      </c>
      <c r="M157" s="12" t="b">
        <f t="shared" si="8"/>
        <v>1</v>
      </c>
      <c r="N157" t="s">
        <v>41</v>
      </c>
      <c r="O157">
        <v>7150</v>
      </c>
    </row>
    <row r="158" spans="1:15" x14ac:dyDescent="0.25">
      <c r="B158" t="s">
        <v>282</v>
      </c>
      <c r="G158" s="11" t="b">
        <f t="shared" si="9"/>
        <v>1</v>
      </c>
      <c r="H158" t="s">
        <v>282</v>
      </c>
      <c r="I158">
        <v>1700</v>
      </c>
      <c r="J158" s="12" t="b">
        <f t="shared" si="6"/>
        <v>1</v>
      </c>
      <c r="K158" t="s">
        <v>282</v>
      </c>
      <c r="L158">
        <v>1635</v>
      </c>
      <c r="M158" s="12" t="b">
        <f t="shared" si="8"/>
        <v>1</v>
      </c>
      <c r="N158" t="s">
        <v>282</v>
      </c>
      <c r="O158">
        <v>1895</v>
      </c>
    </row>
    <row r="159" spans="1:15" x14ac:dyDescent="0.25">
      <c r="B159" t="s">
        <v>400</v>
      </c>
      <c r="G159" s="11" t="b">
        <f t="shared" si="9"/>
        <v>1</v>
      </c>
      <c r="H159" t="s">
        <v>400</v>
      </c>
      <c r="J159" s="12" t="b">
        <f t="shared" si="6"/>
        <v>1</v>
      </c>
      <c r="K159" t="s">
        <v>400</v>
      </c>
      <c r="L159">
        <v>1395</v>
      </c>
      <c r="M159" s="12" t="b">
        <f t="shared" si="8"/>
        <v>1</v>
      </c>
      <c r="N159" t="s">
        <v>400</v>
      </c>
      <c r="O159">
        <v>1725</v>
      </c>
    </row>
    <row r="160" spans="1:15" x14ac:dyDescent="0.25">
      <c r="B160" t="s">
        <v>193</v>
      </c>
      <c r="G160" s="11" t="b">
        <f t="shared" si="9"/>
        <v>1</v>
      </c>
      <c r="H160" t="s">
        <v>193</v>
      </c>
      <c r="I160">
        <v>2050</v>
      </c>
      <c r="J160" s="12" t="b">
        <f t="shared" si="6"/>
        <v>1</v>
      </c>
      <c r="K160" t="s">
        <v>193</v>
      </c>
      <c r="L160">
        <v>1800</v>
      </c>
      <c r="M160" s="12" t="b">
        <f t="shared" si="8"/>
        <v>1</v>
      </c>
      <c r="N160" t="s">
        <v>193</v>
      </c>
      <c r="O160">
        <v>2100</v>
      </c>
    </row>
    <row r="161" spans="1:15" x14ac:dyDescent="0.25">
      <c r="B161" t="s">
        <v>255</v>
      </c>
      <c r="G161" s="11" t="b">
        <f t="shared" si="9"/>
        <v>1</v>
      </c>
      <c r="H161" t="s">
        <v>255</v>
      </c>
      <c r="I161">
        <v>2100</v>
      </c>
      <c r="J161" s="12" t="b">
        <f t="shared" si="6"/>
        <v>1</v>
      </c>
      <c r="K161" t="s">
        <v>255</v>
      </c>
      <c r="L161">
        <v>1600</v>
      </c>
      <c r="M161" s="12" t="b">
        <f t="shared" si="8"/>
        <v>1</v>
      </c>
      <c r="N161" t="s">
        <v>255</v>
      </c>
      <c r="O161">
        <v>2100</v>
      </c>
    </row>
    <row r="162" spans="1:15" s="11" customFormat="1" x14ac:dyDescent="0.25">
      <c r="A162" s="11" t="s">
        <v>532</v>
      </c>
      <c r="B162" s="11" t="s">
        <v>44</v>
      </c>
      <c r="C162" s="11">
        <v>2795</v>
      </c>
      <c r="D162" s="11">
        <v>2739</v>
      </c>
      <c r="E162" s="11">
        <v>3422</v>
      </c>
      <c r="F162" s="11">
        <v>4883</v>
      </c>
      <c r="G162" s="11" t="b">
        <f t="shared" si="9"/>
        <v>1</v>
      </c>
      <c r="H162" s="11" t="s">
        <v>44</v>
      </c>
      <c r="I162" s="11">
        <v>2500</v>
      </c>
      <c r="J162" s="12" t="b">
        <f t="shared" si="6"/>
        <v>1</v>
      </c>
      <c r="K162" s="11" t="s">
        <v>44</v>
      </c>
      <c r="L162" s="11">
        <v>2475</v>
      </c>
      <c r="M162" s="12" t="b">
        <f t="shared" si="8"/>
        <v>1</v>
      </c>
      <c r="N162" s="11" t="s">
        <v>44</v>
      </c>
      <c r="O162" s="11">
        <v>2700</v>
      </c>
    </row>
    <row r="163" spans="1:15" x14ac:dyDescent="0.25">
      <c r="B163" t="s">
        <v>281</v>
      </c>
      <c r="G163" s="11" t="b">
        <f t="shared" si="9"/>
        <v>1</v>
      </c>
      <c r="H163" t="s">
        <v>281</v>
      </c>
      <c r="I163">
        <v>1150</v>
      </c>
      <c r="J163" s="12" t="b">
        <f t="shared" si="6"/>
        <v>1</v>
      </c>
      <c r="K163" t="s">
        <v>281</v>
      </c>
      <c r="L163">
        <v>1600</v>
      </c>
      <c r="M163" s="12" t="b">
        <f t="shared" si="8"/>
        <v>1</v>
      </c>
      <c r="N163" t="s">
        <v>281</v>
      </c>
      <c r="O163">
        <v>1889</v>
      </c>
    </row>
    <row r="164" spans="1:15" x14ac:dyDescent="0.25">
      <c r="A164" t="s">
        <v>449</v>
      </c>
      <c r="B164" t="s">
        <v>498</v>
      </c>
      <c r="C164">
        <v>4289</v>
      </c>
      <c r="D164">
        <v>4535</v>
      </c>
      <c r="E164">
        <v>12173</v>
      </c>
      <c r="F164">
        <v>26970</v>
      </c>
      <c r="G164" s="11" t="b">
        <f t="shared" si="9"/>
        <v>1</v>
      </c>
      <c r="H164" t="s">
        <v>498</v>
      </c>
      <c r="J164" s="12" t="b">
        <f t="shared" si="6"/>
        <v>1</v>
      </c>
      <c r="K164" t="s">
        <v>498</v>
      </c>
      <c r="M164" s="12" t="b">
        <f t="shared" si="8"/>
        <v>1</v>
      </c>
      <c r="N164" t="s">
        <v>498</v>
      </c>
    </row>
    <row r="165" spans="1:15" x14ac:dyDescent="0.25">
      <c r="B165" t="s">
        <v>265</v>
      </c>
      <c r="G165" s="11" t="b">
        <f t="shared" si="9"/>
        <v>1</v>
      </c>
      <c r="H165" t="s">
        <v>265</v>
      </c>
      <c r="I165">
        <v>1700</v>
      </c>
      <c r="J165" s="12" t="b">
        <f t="shared" si="6"/>
        <v>1</v>
      </c>
      <c r="K165" t="s">
        <v>265</v>
      </c>
      <c r="L165">
        <v>1650</v>
      </c>
      <c r="M165" s="12" t="b">
        <f t="shared" si="8"/>
        <v>1</v>
      </c>
      <c r="N165" t="s">
        <v>265</v>
      </c>
      <c r="O165">
        <v>1950</v>
      </c>
    </row>
    <row r="166" spans="1:15" x14ac:dyDescent="0.25">
      <c r="B166" t="s">
        <v>379</v>
      </c>
      <c r="G166" s="11" t="b">
        <f t="shared" si="9"/>
        <v>1</v>
      </c>
      <c r="H166" t="s">
        <v>379</v>
      </c>
      <c r="J166" s="12" t="b">
        <f t="shared" si="6"/>
        <v>1</v>
      </c>
      <c r="K166" t="s">
        <v>379</v>
      </c>
      <c r="L166">
        <v>1350</v>
      </c>
      <c r="M166" s="12" t="b">
        <f t="shared" si="8"/>
        <v>1</v>
      </c>
      <c r="N166" t="s">
        <v>379</v>
      </c>
    </row>
    <row r="167" spans="1:15" x14ac:dyDescent="0.25">
      <c r="B167" t="s">
        <v>309</v>
      </c>
      <c r="G167" s="11" t="b">
        <f t="shared" si="9"/>
        <v>1</v>
      </c>
      <c r="H167" t="s">
        <v>309</v>
      </c>
      <c r="I167">
        <v>1916</v>
      </c>
      <c r="J167" s="12" t="b">
        <f t="shared" si="6"/>
        <v>1</v>
      </c>
      <c r="K167" t="s">
        <v>309</v>
      </c>
      <c r="L167">
        <v>1899</v>
      </c>
      <c r="M167" s="12" t="b">
        <f t="shared" si="8"/>
        <v>1</v>
      </c>
      <c r="N167" t="s">
        <v>309</v>
      </c>
      <c r="O167">
        <v>2150</v>
      </c>
    </row>
    <row r="168" spans="1:15" x14ac:dyDescent="0.25">
      <c r="B168" t="s">
        <v>386</v>
      </c>
      <c r="G168" s="11" t="b">
        <f t="shared" si="9"/>
        <v>1</v>
      </c>
      <c r="H168" t="s">
        <v>386</v>
      </c>
      <c r="J168" s="12" t="b">
        <f t="shared" si="6"/>
        <v>1</v>
      </c>
      <c r="K168" t="s">
        <v>386</v>
      </c>
      <c r="L168">
        <v>1700</v>
      </c>
      <c r="M168" s="12" t="b">
        <f t="shared" si="8"/>
        <v>1</v>
      </c>
      <c r="N168" t="s">
        <v>386</v>
      </c>
      <c r="O168">
        <v>2100</v>
      </c>
    </row>
    <row r="169" spans="1:15" x14ac:dyDescent="0.25">
      <c r="B169" t="s">
        <v>397</v>
      </c>
      <c r="G169" s="11" t="b">
        <f t="shared" si="9"/>
        <v>1</v>
      </c>
      <c r="H169" t="s">
        <v>397</v>
      </c>
      <c r="J169" s="12" t="b">
        <f t="shared" si="6"/>
        <v>1</v>
      </c>
      <c r="K169" t="s">
        <v>397</v>
      </c>
      <c r="L169">
        <v>1400</v>
      </c>
      <c r="M169" s="12" t="b">
        <f t="shared" si="8"/>
        <v>1</v>
      </c>
      <c r="N169" t="s">
        <v>397</v>
      </c>
    </row>
    <row r="170" spans="1:15" s="11" customFormat="1" x14ac:dyDescent="0.25">
      <c r="A170" s="11" t="s">
        <v>532</v>
      </c>
      <c r="B170" s="11" t="s">
        <v>154</v>
      </c>
      <c r="C170" s="11">
        <v>2393</v>
      </c>
      <c r="D170" s="11">
        <v>2823</v>
      </c>
      <c r="E170" s="11">
        <v>3621</v>
      </c>
      <c r="F170" s="11">
        <v>4320</v>
      </c>
      <c r="G170" s="11" t="b">
        <f t="shared" si="9"/>
        <v>1</v>
      </c>
      <c r="H170" s="11" t="s">
        <v>154</v>
      </c>
      <c r="I170" s="11">
        <v>1850</v>
      </c>
      <c r="J170" s="12" t="b">
        <f t="shared" si="6"/>
        <v>1</v>
      </c>
      <c r="K170" s="11" t="s">
        <v>154</v>
      </c>
      <c r="L170" s="11">
        <v>2375</v>
      </c>
      <c r="M170" s="12" t="b">
        <f t="shared" si="8"/>
        <v>1</v>
      </c>
      <c r="N170" s="11" t="s">
        <v>154</v>
      </c>
      <c r="O170" s="11">
        <v>2700</v>
      </c>
    </row>
    <row r="171" spans="1:15" x14ac:dyDescent="0.25">
      <c r="A171" t="s">
        <v>532</v>
      </c>
      <c r="B171" t="s">
        <v>563</v>
      </c>
      <c r="C171">
        <v>1933</v>
      </c>
      <c r="D171">
        <v>2094</v>
      </c>
      <c r="E171">
        <v>2911</v>
      </c>
      <c r="F171">
        <v>3423</v>
      </c>
      <c r="G171" s="11" t="b">
        <f t="shared" si="9"/>
        <v>1</v>
      </c>
      <c r="H171" t="s">
        <v>563</v>
      </c>
      <c r="J171" s="12" t="b">
        <f t="shared" si="6"/>
        <v>1</v>
      </c>
      <c r="K171" t="s">
        <v>563</v>
      </c>
      <c r="M171" s="12" t="b">
        <f t="shared" si="8"/>
        <v>1</v>
      </c>
      <c r="N171" t="s">
        <v>563</v>
      </c>
    </row>
    <row r="172" spans="1:15" x14ac:dyDescent="0.25">
      <c r="B172" t="s">
        <v>311</v>
      </c>
      <c r="G172" s="11" t="b">
        <f t="shared" si="9"/>
        <v>1</v>
      </c>
      <c r="H172" t="s">
        <v>311</v>
      </c>
      <c r="I172">
        <v>1699</v>
      </c>
      <c r="J172" s="12" t="b">
        <f t="shared" si="6"/>
        <v>1</v>
      </c>
      <c r="K172" t="s">
        <v>311</v>
      </c>
      <c r="L172">
        <v>2300</v>
      </c>
      <c r="M172" s="12" t="b">
        <f t="shared" si="8"/>
        <v>1</v>
      </c>
      <c r="N172" t="s">
        <v>311</v>
      </c>
      <c r="O172">
        <v>4650</v>
      </c>
    </row>
    <row r="173" spans="1:15" x14ac:dyDescent="0.25">
      <c r="B173" t="s">
        <v>233</v>
      </c>
      <c r="G173" s="11" t="b">
        <f t="shared" si="9"/>
        <v>1</v>
      </c>
      <c r="H173" t="s">
        <v>233</v>
      </c>
      <c r="I173">
        <v>2750</v>
      </c>
      <c r="J173" s="12" t="b">
        <f t="shared" si="6"/>
        <v>1</v>
      </c>
      <c r="K173" t="s">
        <v>233</v>
      </c>
      <c r="L173">
        <v>1650</v>
      </c>
      <c r="M173" s="12" t="b">
        <f t="shared" si="8"/>
        <v>1</v>
      </c>
      <c r="N173" t="s">
        <v>233</v>
      </c>
      <c r="O173">
        <v>2000</v>
      </c>
    </row>
    <row r="174" spans="1:15" s="11" customFormat="1" x14ac:dyDescent="0.25">
      <c r="A174" s="11" t="s">
        <v>532</v>
      </c>
      <c r="B174" s="11" t="s">
        <v>155</v>
      </c>
      <c r="C174" s="11">
        <v>-9999</v>
      </c>
      <c r="D174" s="11">
        <v>2300</v>
      </c>
      <c r="E174" s="11">
        <v>4287</v>
      </c>
      <c r="F174" s="11">
        <v>-9999</v>
      </c>
      <c r="G174" s="11" t="b">
        <f t="shared" si="9"/>
        <v>1</v>
      </c>
      <c r="H174" s="11" t="s">
        <v>155</v>
      </c>
      <c r="I174" s="11">
        <v>1673</v>
      </c>
      <c r="J174" s="12" t="b">
        <f t="shared" si="6"/>
        <v>1</v>
      </c>
      <c r="K174" s="11" t="s">
        <v>155</v>
      </c>
      <c r="L174" s="11">
        <v>2000</v>
      </c>
      <c r="M174" s="12" t="b">
        <f t="shared" si="8"/>
        <v>1</v>
      </c>
      <c r="N174" s="11" t="s">
        <v>155</v>
      </c>
      <c r="O174" s="11">
        <v>2400</v>
      </c>
    </row>
    <row r="175" spans="1:15" x14ac:dyDescent="0.25">
      <c r="B175" t="s">
        <v>49</v>
      </c>
      <c r="G175" s="11" t="b">
        <f t="shared" si="9"/>
        <v>1</v>
      </c>
      <c r="H175" t="s">
        <v>49</v>
      </c>
      <c r="I175">
        <v>1675</v>
      </c>
      <c r="J175" s="12" t="b">
        <f t="shared" si="6"/>
        <v>1</v>
      </c>
      <c r="K175" t="s">
        <v>49</v>
      </c>
      <c r="L175">
        <v>1850</v>
      </c>
      <c r="M175" s="12" t="b">
        <f t="shared" si="8"/>
        <v>1</v>
      </c>
      <c r="N175" t="s">
        <v>49</v>
      </c>
      <c r="O175">
        <v>2300</v>
      </c>
    </row>
    <row r="176" spans="1:15" x14ac:dyDescent="0.25">
      <c r="B176" t="s">
        <v>228</v>
      </c>
      <c r="G176" s="11" t="b">
        <f t="shared" si="9"/>
        <v>1</v>
      </c>
      <c r="H176" t="s">
        <v>228</v>
      </c>
      <c r="I176">
        <v>1811</v>
      </c>
      <c r="J176" s="12" t="b">
        <f t="shared" si="6"/>
        <v>1</v>
      </c>
      <c r="K176" t="s">
        <v>228</v>
      </c>
      <c r="L176">
        <v>1695</v>
      </c>
      <c r="M176" s="12" t="b">
        <f t="shared" si="8"/>
        <v>1</v>
      </c>
      <c r="N176" t="s">
        <v>228</v>
      </c>
      <c r="O176">
        <v>1980</v>
      </c>
    </row>
    <row r="177" spans="1:15" x14ac:dyDescent="0.25">
      <c r="B177" t="s">
        <v>175</v>
      </c>
      <c r="G177" s="11" t="b">
        <f t="shared" si="9"/>
        <v>1</v>
      </c>
      <c r="H177" t="s">
        <v>175</v>
      </c>
      <c r="I177">
        <v>1375</v>
      </c>
      <c r="J177" s="12" t="b">
        <f t="shared" si="6"/>
        <v>1</v>
      </c>
      <c r="K177" t="s">
        <v>175</v>
      </c>
      <c r="L177">
        <v>1800</v>
      </c>
      <c r="M177" s="12" t="b">
        <f t="shared" si="8"/>
        <v>1</v>
      </c>
      <c r="N177" t="s">
        <v>175</v>
      </c>
      <c r="O177">
        <v>2000</v>
      </c>
    </row>
    <row r="178" spans="1:15" x14ac:dyDescent="0.25">
      <c r="B178" t="s">
        <v>231</v>
      </c>
      <c r="G178" s="11" t="b">
        <f t="shared" si="9"/>
        <v>1</v>
      </c>
      <c r="H178" t="s">
        <v>231</v>
      </c>
      <c r="I178">
        <v>1800</v>
      </c>
      <c r="J178" s="12" t="b">
        <f t="shared" si="6"/>
        <v>1</v>
      </c>
      <c r="K178" t="s">
        <v>231</v>
      </c>
      <c r="L178">
        <v>1850</v>
      </c>
      <c r="M178" s="12" t="b">
        <f t="shared" si="8"/>
        <v>1</v>
      </c>
      <c r="N178" t="s">
        <v>231</v>
      </c>
      <c r="O178">
        <v>2600</v>
      </c>
    </row>
    <row r="179" spans="1:15" x14ac:dyDescent="0.25">
      <c r="A179" t="s">
        <v>449</v>
      </c>
      <c r="B179" t="s">
        <v>518</v>
      </c>
      <c r="C179">
        <v>2330</v>
      </c>
      <c r="D179">
        <v>3414</v>
      </c>
      <c r="E179">
        <v>5966</v>
      </c>
      <c r="F179">
        <v>9020</v>
      </c>
      <c r="G179" s="11" t="b">
        <f t="shared" si="9"/>
        <v>1</v>
      </c>
      <c r="H179" t="s">
        <v>518</v>
      </c>
      <c r="J179" s="12" t="b">
        <f t="shared" si="6"/>
        <v>1</v>
      </c>
      <c r="K179" t="s">
        <v>518</v>
      </c>
      <c r="M179" s="12" t="b">
        <f t="shared" si="8"/>
        <v>1</v>
      </c>
      <c r="N179" t="s">
        <v>518</v>
      </c>
    </row>
    <row r="180" spans="1:15" x14ac:dyDescent="0.25">
      <c r="B180" t="s">
        <v>423</v>
      </c>
      <c r="G180" s="11" t="b">
        <f t="shared" si="9"/>
        <v>1</v>
      </c>
      <c r="H180" t="s">
        <v>423</v>
      </c>
      <c r="J180" s="12" t="b">
        <f t="shared" si="6"/>
        <v>1</v>
      </c>
      <c r="K180" t="s">
        <v>423</v>
      </c>
      <c r="M180" s="12" t="b">
        <f t="shared" si="8"/>
        <v>1</v>
      </c>
      <c r="N180" t="s">
        <v>423</v>
      </c>
      <c r="O180">
        <v>2148</v>
      </c>
    </row>
    <row r="181" spans="1:15" x14ac:dyDescent="0.25">
      <c r="B181" t="s">
        <v>244</v>
      </c>
      <c r="G181" s="11" t="b">
        <f t="shared" si="9"/>
        <v>1</v>
      </c>
      <c r="H181" t="s">
        <v>244</v>
      </c>
      <c r="I181">
        <v>2839</v>
      </c>
      <c r="J181" s="12" t="b">
        <f t="shared" si="6"/>
        <v>1</v>
      </c>
      <c r="K181" t="s">
        <v>244</v>
      </c>
      <c r="L181">
        <v>1700</v>
      </c>
      <c r="M181" s="12" t="b">
        <f t="shared" si="8"/>
        <v>1</v>
      </c>
      <c r="N181" t="s">
        <v>244</v>
      </c>
      <c r="O181">
        <v>2000</v>
      </c>
    </row>
    <row r="182" spans="1:15" s="11" customFormat="1" x14ac:dyDescent="0.25">
      <c r="A182" s="11" t="s">
        <v>449</v>
      </c>
      <c r="B182" s="11" t="s">
        <v>146</v>
      </c>
      <c r="C182" s="11">
        <v>2696</v>
      </c>
      <c r="D182" s="11">
        <v>3257</v>
      </c>
      <c r="E182" s="11">
        <v>4411</v>
      </c>
      <c r="F182" s="11">
        <v>5445</v>
      </c>
      <c r="G182" s="11" t="b">
        <f t="shared" si="9"/>
        <v>1</v>
      </c>
      <c r="H182" s="11" t="s">
        <v>146</v>
      </c>
      <c r="I182" s="11">
        <v>1570</v>
      </c>
      <c r="J182" s="12" t="b">
        <f t="shared" si="6"/>
        <v>1</v>
      </c>
      <c r="K182" s="11" t="s">
        <v>146</v>
      </c>
      <c r="L182" s="11">
        <v>2825</v>
      </c>
      <c r="M182" s="12" t="b">
        <f t="shared" si="8"/>
        <v>1</v>
      </c>
      <c r="N182" s="11" t="s">
        <v>146</v>
      </c>
      <c r="O182" s="11">
        <v>4478</v>
      </c>
    </row>
    <row r="183" spans="1:15" x14ac:dyDescent="0.25">
      <c r="B183" t="s">
        <v>395</v>
      </c>
      <c r="G183" s="11" t="b">
        <f t="shared" si="9"/>
        <v>1</v>
      </c>
      <c r="H183" t="s">
        <v>395</v>
      </c>
      <c r="J183" s="12" t="b">
        <f t="shared" si="6"/>
        <v>1</v>
      </c>
      <c r="K183" t="s">
        <v>395</v>
      </c>
      <c r="L183">
        <v>1550</v>
      </c>
      <c r="M183" s="12" t="b">
        <f t="shared" si="8"/>
        <v>1</v>
      </c>
      <c r="N183" t="s">
        <v>395</v>
      </c>
      <c r="O183">
        <v>1850</v>
      </c>
    </row>
    <row r="184" spans="1:15" x14ac:dyDescent="0.25">
      <c r="B184" t="s">
        <v>360</v>
      </c>
      <c r="G184" s="11" t="b">
        <f t="shared" si="9"/>
        <v>1</v>
      </c>
      <c r="H184" t="s">
        <v>360</v>
      </c>
      <c r="J184" s="12" t="b">
        <f t="shared" si="6"/>
        <v>1</v>
      </c>
      <c r="K184" t="s">
        <v>360</v>
      </c>
      <c r="L184">
        <v>2325</v>
      </c>
      <c r="M184" s="12" t="b">
        <f t="shared" si="8"/>
        <v>1</v>
      </c>
      <c r="N184" t="s">
        <v>360</v>
      </c>
      <c r="O184">
        <v>1800</v>
      </c>
    </row>
    <row r="185" spans="1:15" x14ac:dyDescent="0.25">
      <c r="B185" t="s">
        <v>408</v>
      </c>
      <c r="G185" s="11" t="b">
        <f t="shared" si="9"/>
        <v>1</v>
      </c>
      <c r="H185" t="s">
        <v>408</v>
      </c>
      <c r="J185" s="12" t="b">
        <f t="shared" si="6"/>
        <v>1</v>
      </c>
      <c r="K185" t="s">
        <v>408</v>
      </c>
      <c r="L185">
        <v>1400</v>
      </c>
      <c r="M185" s="12" t="b">
        <f t="shared" si="8"/>
        <v>1</v>
      </c>
      <c r="N185" t="s">
        <v>408</v>
      </c>
    </row>
    <row r="186" spans="1:15" x14ac:dyDescent="0.25">
      <c r="B186" t="s">
        <v>409</v>
      </c>
      <c r="G186" s="11" t="b">
        <f t="shared" si="9"/>
        <v>1</v>
      </c>
      <c r="H186" t="s">
        <v>409</v>
      </c>
      <c r="J186" s="12" t="b">
        <f t="shared" si="6"/>
        <v>1</v>
      </c>
      <c r="K186" t="s">
        <v>409</v>
      </c>
      <c r="L186">
        <v>1650</v>
      </c>
      <c r="M186" s="12" t="b">
        <f t="shared" si="8"/>
        <v>1</v>
      </c>
      <c r="N186" t="s">
        <v>409</v>
      </c>
    </row>
    <row r="187" spans="1:15" x14ac:dyDescent="0.25">
      <c r="B187" t="s">
        <v>198</v>
      </c>
      <c r="G187" s="11" t="b">
        <f t="shared" si="9"/>
        <v>1</v>
      </c>
      <c r="H187" t="s">
        <v>198</v>
      </c>
      <c r="I187">
        <v>2400</v>
      </c>
      <c r="J187" s="12" t="b">
        <f t="shared" si="6"/>
        <v>1</v>
      </c>
      <c r="K187" t="s">
        <v>198</v>
      </c>
      <c r="L187">
        <v>1665</v>
      </c>
      <c r="M187" s="12" t="b">
        <f t="shared" si="8"/>
        <v>1</v>
      </c>
      <c r="N187" t="s">
        <v>198</v>
      </c>
      <c r="O187">
        <v>2200</v>
      </c>
    </row>
    <row r="188" spans="1:15" x14ac:dyDescent="0.25">
      <c r="B188" t="s">
        <v>429</v>
      </c>
      <c r="G188" s="11" t="b">
        <f t="shared" si="9"/>
        <v>1</v>
      </c>
      <c r="H188" t="s">
        <v>429</v>
      </c>
      <c r="J188" s="12" t="b">
        <f t="shared" si="6"/>
        <v>1</v>
      </c>
      <c r="K188" t="s">
        <v>429</v>
      </c>
      <c r="M188" s="12" t="b">
        <f t="shared" si="8"/>
        <v>1</v>
      </c>
      <c r="N188" t="s">
        <v>429</v>
      </c>
      <c r="O188">
        <v>2100</v>
      </c>
    </row>
    <row r="189" spans="1:15" s="11" customFormat="1" x14ac:dyDescent="0.25">
      <c r="A189" s="11" t="s">
        <v>449</v>
      </c>
      <c r="B189" s="11" t="s">
        <v>472</v>
      </c>
      <c r="C189" s="11">
        <v>3589</v>
      </c>
      <c r="D189" s="11">
        <v>4556</v>
      </c>
      <c r="E189" s="11">
        <v>9711</v>
      </c>
      <c r="F189" s="11">
        <v>13621</v>
      </c>
      <c r="G189" s="11" t="b">
        <f t="shared" ref="G189:G233" si="10">IF(B189=H189,TRUE,FALSE)</f>
        <v>1</v>
      </c>
      <c r="H189" s="11" t="s">
        <v>204</v>
      </c>
      <c r="I189" s="11">
        <v>1998</v>
      </c>
      <c r="J189" s="12" t="b">
        <f t="shared" ref="J189:J233" si="11">IF(H189=K189,TRUE,FALSE)</f>
        <v>1</v>
      </c>
      <c r="K189" s="11" t="s">
        <v>204</v>
      </c>
      <c r="L189" s="11">
        <v>2895</v>
      </c>
      <c r="M189" s="12" t="b">
        <f t="shared" si="8"/>
        <v>1</v>
      </c>
      <c r="N189" s="11" t="s">
        <v>204</v>
      </c>
      <c r="O189" s="11">
        <v>3850</v>
      </c>
    </row>
    <row r="190" spans="1:15" x14ac:dyDescent="0.25">
      <c r="B190" t="s">
        <v>426</v>
      </c>
      <c r="G190" s="11" t="b">
        <f t="shared" si="10"/>
        <v>1</v>
      </c>
      <c r="H190" t="s">
        <v>426</v>
      </c>
      <c r="J190" s="12" t="b">
        <f t="shared" si="11"/>
        <v>1</v>
      </c>
      <c r="K190" t="s">
        <v>426</v>
      </c>
      <c r="M190" s="12" t="b">
        <f t="shared" ref="M190:M233" si="12">IF(K190=N190,TRUE,FALSE)</f>
        <v>1</v>
      </c>
      <c r="N190" t="s">
        <v>426</v>
      </c>
      <c r="O190">
        <v>1800</v>
      </c>
    </row>
    <row r="191" spans="1:15" x14ac:dyDescent="0.25">
      <c r="B191" t="s">
        <v>424</v>
      </c>
      <c r="G191" s="11" t="b">
        <f t="shared" si="10"/>
        <v>1</v>
      </c>
      <c r="H191" t="s">
        <v>424</v>
      </c>
      <c r="J191" s="12" t="b">
        <f t="shared" si="11"/>
        <v>1</v>
      </c>
      <c r="K191" t="s">
        <v>424</v>
      </c>
      <c r="M191" s="12" t="b">
        <f t="shared" si="12"/>
        <v>1</v>
      </c>
      <c r="N191" t="s">
        <v>424</v>
      </c>
      <c r="O191">
        <v>2100</v>
      </c>
    </row>
    <row r="192" spans="1:15" x14ac:dyDescent="0.25">
      <c r="B192" t="s">
        <v>354</v>
      </c>
      <c r="G192" s="11" t="b">
        <f t="shared" si="10"/>
        <v>1</v>
      </c>
      <c r="H192" t="s">
        <v>354</v>
      </c>
      <c r="J192" s="12" t="b">
        <f t="shared" si="11"/>
        <v>1</v>
      </c>
      <c r="K192" t="s">
        <v>354</v>
      </c>
      <c r="L192">
        <v>1653</v>
      </c>
      <c r="M192" s="12" t="b">
        <f t="shared" si="12"/>
        <v>1</v>
      </c>
      <c r="N192" t="s">
        <v>354</v>
      </c>
      <c r="O192">
        <v>1950</v>
      </c>
    </row>
    <row r="193" spans="1:15" x14ac:dyDescent="0.25">
      <c r="A193" t="s">
        <v>532</v>
      </c>
      <c r="B193" t="s">
        <v>567</v>
      </c>
      <c r="C193">
        <v>2400</v>
      </c>
      <c r="D193">
        <v>2248</v>
      </c>
      <c r="E193">
        <v>2780</v>
      </c>
      <c r="F193">
        <v>4000</v>
      </c>
      <c r="G193" s="11" t="b">
        <f t="shared" si="10"/>
        <v>1</v>
      </c>
      <c r="H193" t="s">
        <v>567</v>
      </c>
      <c r="J193" s="12" t="b">
        <f t="shared" si="11"/>
        <v>1</v>
      </c>
      <c r="K193" t="s">
        <v>567</v>
      </c>
      <c r="M193" s="12" t="b">
        <f t="shared" si="12"/>
        <v>1</v>
      </c>
      <c r="N193" t="s">
        <v>567</v>
      </c>
    </row>
    <row r="194" spans="1:15" x14ac:dyDescent="0.25">
      <c r="B194" t="s">
        <v>394</v>
      </c>
      <c r="G194" s="11" t="b">
        <f t="shared" si="10"/>
        <v>1</v>
      </c>
      <c r="H194" t="s">
        <v>394</v>
      </c>
      <c r="J194" s="12" t="b">
        <f t="shared" si="11"/>
        <v>1</v>
      </c>
      <c r="K194" t="s">
        <v>394</v>
      </c>
      <c r="L194">
        <v>2050</v>
      </c>
      <c r="M194" s="12" t="b">
        <f t="shared" si="12"/>
        <v>1</v>
      </c>
      <c r="N194" t="s">
        <v>394</v>
      </c>
    </row>
    <row r="195" spans="1:15" x14ac:dyDescent="0.25">
      <c r="B195" t="s">
        <v>347</v>
      </c>
      <c r="G195" s="11" t="b">
        <f t="shared" si="10"/>
        <v>1</v>
      </c>
      <c r="H195" t="s">
        <v>347</v>
      </c>
      <c r="J195" s="12" t="b">
        <f t="shared" si="11"/>
        <v>1</v>
      </c>
      <c r="K195" t="s">
        <v>347</v>
      </c>
      <c r="L195">
        <v>1450</v>
      </c>
      <c r="M195" s="12" t="b">
        <f t="shared" si="12"/>
        <v>1</v>
      </c>
      <c r="N195" t="s">
        <v>347</v>
      </c>
      <c r="O195">
        <v>2300</v>
      </c>
    </row>
    <row r="196" spans="1:15" x14ac:dyDescent="0.25">
      <c r="B196" t="s">
        <v>261</v>
      </c>
      <c r="G196" s="11" t="b">
        <f t="shared" si="10"/>
        <v>1</v>
      </c>
      <c r="H196" t="s">
        <v>261</v>
      </c>
      <c r="I196">
        <v>1838</v>
      </c>
      <c r="J196" s="12" t="b">
        <f t="shared" si="11"/>
        <v>1</v>
      </c>
      <c r="K196" t="s">
        <v>261</v>
      </c>
      <c r="L196">
        <v>1700</v>
      </c>
      <c r="M196" s="12" t="b">
        <f t="shared" si="12"/>
        <v>1</v>
      </c>
      <c r="N196" t="s">
        <v>261</v>
      </c>
      <c r="O196">
        <v>2298</v>
      </c>
    </row>
    <row r="197" spans="1:15" x14ac:dyDescent="0.25">
      <c r="B197" t="s">
        <v>252</v>
      </c>
      <c r="G197" s="11" t="b">
        <f t="shared" si="10"/>
        <v>1</v>
      </c>
      <c r="H197" t="s">
        <v>252</v>
      </c>
      <c r="I197">
        <v>3650</v>
      </c>
      <c r="J197" s="12" t="b">
        <f t="shared" si="11"/>
        <v>1</v>
      </c>
      <c r="K197" t="s">
        <v>252</v>
      </c>
      <c r="L197">
        <v>1945</v>
      </c>
      <c r="M197" s="12" t="b">
        <f t="shared" si="12"/>
        <v>1</v>
      </c>
      <c r="N197" t="s">
        <v>252</v>
      </c>
      <c r="O197">
        <v>3200</v>
      </c>
    </row>
    <row r="198" spans="1:15" x14ac:dyDescent="0.25">
      <c r="B198" t="s">
        <v>275</v>
      </c>
      <c r="G198" s="11" t="b">
        <f t="shared" si="10"/>
        <v>1</v>
      </c>
      <c r="H198" t="s">
        <v>275</v>
      </c>
      <c r="I198">
        <v>5900</v>
      </c>
      <c r="J198" s="12" t="b">
        <f t="shared" si="11"/>
        <v>1</v>
      </c>
      <c r="K198" t="s">
        <v>275</v>
      </c>
      <c r="L198">
        <v>3606</v>
      </c>
      <c r="M198" s="12" t="b">
        <f t="shared" si="12"/>
        <v>1</v>
      </c>
      <c r="N198" t="s">
        <v>275</v>
      </c>
      <c r="O198">
        <v>4100</v>
      </c>
    </row>
    <row r="199" spans="1:15" s="11" customFormat="1" x14ac:dyDescent="0.25">
      <c r="A199" s="11" t="s">
        <v>532</v>
      </c>
      <c r="B199" s="11" t="s">
        <v>96</v>
      </c>
      <c r="C199" s="11">
        <v>1400</v>
      </c>
      <c r="D199" s="11">
        <v>1912</v>
      </c>
      <c r="E199" s="11">
        <v>2300</v>
      </c>
      <c r="F199" s="11">
        <v>2500</v>
      </c>
      <c r="G199" s="11" t="b">
        <f t="shared" si="10"/>
        <v>1</v>
      </c>
      <c r="H199" s="11" t="s">
        <v>96</v>
      </c>
      <c r="I199" s="11">
        <v>2423</v>
      </c>
      <c r="J199" s="12" t="b">
        <f t="shared" si="11"/>
        <v>1</v>
      </c>
      <c r="K199" s="11" t="s">
        <v>96</v>
      </c>
      <c r="L199" s="11">
        <v>1725</v>
      </c>
      <c r="M199" s="12" t="b">
        <f t="shared" si="12"/>
        <v>1</v>
      </c>
      <c r="N199" s="11" t="s">
        <v>96</v>
      </c>
      <c r="O199" s="11">
        <v>1900</v>
      </c>
    </row>
    <row r="200" spans="1:15" x14ac:dyDescent="0.25">
      <c r="B200" t="s">
        <v>53</v>
      </c>
      <c r="G200" s="11" t="b">
        <f t="shared" si="10"/>
        <v>1</v>
      </c>
      <c r="H200" t="s">
        <v>53</v>
      </c>
      <c r="I200">
        <v>3279</v>
      </c>
      <c r="J200" s="12" t="b">
        <f t="shared" si="11"/>
        <v>1</v>
      </c>
      <c r="K200" t="s">
        <v>53</v>
      </c>
      <c r="L200">
        <v>3300</v>
      </c>
      <c r="M200" s="12" t="b">
        <f t="shared" si="12"/>
        <v>1</v>
      </c>
      <c r="N200" t="s">
        <v>53</v>
      </c>
      <c r="O200">
        <v>4850</v>
      </c>
    </row>
    <row r="201" spans="1:15" x14ac:dyDescent="0.25">
      <c r="B201" t="s">
        <v>259</v>
      </c>
      <c r="G201" s="11" t="b">
        <f t="shared" si="10"/>
        <v>1</v>
      </c>
      <c r="H201" t="s">
        <v>259</v>
      </c>
      <c r="I201">
        <v>2538</v>
      </c>
      <c r="J201" s="12" t="b">
        <f t="shared" si="11"/>
        <v>1</v>
      </c>
      <c r="K201" t="s">
        <v>259</v>
      </c>
      <c r="L201">
        <v>1750</v>
      </c>
      <c r="M201" s="12" t="b">
        <f t="shared" si="12"/>
        <v>1</v>
      </c>
      <c r="N201" t="s">
        <v>259</v>
      </c>
      <c r="O201">
        <v>1950</v>
      </c>
    </row>
    <row r="202" spans="1:15" x14ac:dyDescent="0.25">
      <c r="B202" t="s">
        <v>358</v>
      </c>
      <c r="G202" s="11" t="b">
        <f t="shared" si="10"/>
        <v>1</v>
      </c>
      <c r="H202" t="s">
        <v>358</v>
      </c>
      <c r="J202" s="12" t="b">
        <f t="shared" si="11"/>
        <v>1</v>
      </c>
      <c r="K202" t="s">
        <v>358</v>
      </c>
      <c r="L202">
        <v>1888</v>
      </c>
      <c r="M202" s="12" t="b">
        <f t="shared" si="12"/>
        <v>1</v>
      </c>
      <c r="N202" t="s">
        <v>358</v>
      </c>
      <c r="O202">
        <v>2800</v>
      </c>
    </row>
    <row r="203" spans="1:15" x14ac:dyDescent="0.25">
      <c r="B203" t="s">
        <v>411</v>
      </c>
      <c r="G203" s="11" t="b">
        <f t="shared" si="10"/>
        <v>1</v>
      </c>
      <c r="H203" t="s">
        <v>411</v>
      </c>
      <c r="J203" s="12" t="b">
        <f t="shared" si="11"/>
        <v>1</v>
      </c>
      <c r="K203" t="s">
        <v>411</v>
      </c>
      <c r="L203">
        <v>1400</v>
      </c>
      <c r="M203" s="12" t="b">
        <f t="shared" si="12"/>
        <v>1</v>
      </c>
      <c r="N203" t="s">
        <v>411</v>
      </c>
    </row>
    <row r="204" spans="1:15" x14ac:dyDescent="0.25">
      <c r="B204" t="s">
        <v>443</v>
      </c>
      <c r="G204" s="11" t="b">
        <f t="shared" si="10"/>
        <v>1</v>
      </c>
      <c r="H204" t="s">
        <v>443</v>
      </c>
      <c r="J204" s="12" t="b">
        <f t="shared" si="11"/>
        <v>1</v>
      </c>
      <c r="K204" t="s">
        <v>443</v>
      </c>
      <c r="M204" s="12" t="b">
        <f t="shared" si="12"/>
        <v>1</v>
      </c>
      <c r="N204" t="s">
        <v>443</v>
      </c>
      <c r="O204">
        <v>1800</v>
      </c>
    </row>
    <row r="205" spans="1:15" s="11" customFormat="1" x14ac:dyDescent="0.25">
      <c r="A205" s="11" t="s">
        <v>449</v>
      </c>
      <c r="B205" s="11" t="s">
        <v>54</v>
      </c>
      <c r="C205" s="11">
        <v>3502</v>
      </c>
      <c r="D205" s="11">
        <v>5543</v>
      </c>
      <c r="E205" s="11">
        <v>9650</v>
      </c>
      <c r="F205" s="11">
        <v>15886</v>
      </c>
      <c r="G205" s="11" t="b">
        <f t="shared" si="10"/>
        <v>1</v>
      </c>
      <c r="H205" s="11" t="s">
        <v>54</v>
      </c>
      <c r="I205" s="11">
        <v>1650</v>
      </c>
      <c r="J205" s="12" t="b">
        <f t="shared" si="11"/>
        <v>1</v>
      </c>
      <c r="K205" s="11" t="s">
        <v>54</v>
      </c>
      <c r="L205" s="11">
        <v>3800</v>
      </c>
      <c r="M205" s="12" t="b">
        <f t="shared" si="12"/>
        <v>1</v>
      </c>
      <c r="N205" s="11" t="s">
        <v>54</v>
      </c>
      <c r="O205" s="11">
        <v>5625</v>
      </c>
    </row>
    <row r="206" spans="1:15" x14ac:dyDescent="0.25">
      <c r="B206" t="s">
        <v>237</v>
      </c>
      <c r="G206" s="11" t="b">
        <f t="shared" si="10"/>
        <v>1</v>
      </c>
      <c r="H206" t="s">
        <v>237</v>
      </c>
      <c r="I206">
        <v>1450</v>
      </c>
      <c r="J206" s="12" t="b">
        <f t="shared" si="11"/>
        <v>1</v>
      </c>
      <c r="K206" t="s">
        <v>237</v>
      </c>
      <c r="L206">
        <v>1827</v>
      </c>
      <c r="M206" s="12" t="b">
        <f t="shared" si="12"/>
        <v>1</v>
      </c>
      <c r="N206" t="s">
        <v>237</v>
      </c>
      <c r="O206">
        <v>3203</v>
      </c>
    </row>
    <row r="207" spans="1:15" x14ac:dyDescent="0.25">
      <c r="A207" t="s">
        <v>449</v>
      </c>
      <c r="B207" t="s">
        <v>489</v>
      </c>
      <c r="C207">
        <v>2237</v>
      </c>
      <c r="D207">
        <v>3430</v>
      </c>
      <c r="E207">
        <v>5133</v>
      </c>
      <c r="F207">
        <v>12517</v>
      </c>
      <c r="G207" s="11" t="b">
        <f t="shared" si="10"/>
        <v>1</v>
      </c>
      <c r="H207" t="s">
        <v>489</v>
      </c>
      <c r="J207" s="12" t="b">
        <f t="shared" si="11"/>
        <v>1</v>
      </c>
      <c r="K207" t="s">
        <v>489</v>
      </c>
      <c r="M207" s="12" t="b">
        <f t="shared" si="12"/>
        <v>1</v>
      </c>
      <c r="N207" t="s">
        <v>489</v>
      </c>
    </row>
    <row r="208" spans="1:15" x14ac:dyDescent="0.25">
      <c r="B208" t="s">
        <v>295</v>
      </c>
      <c r="G208" s="11" t="b">
        <f t="shared" si="10"/>
        <v>1</v>
      </c>
      <c r="H208" t="s">
        <v>295</v>
      </c>
      <c r="I208">
        <v>1300</v>
      </c>
      <c r="J208" s="12" t="b">
        <f t="shared" si="11"/>
        <v>1</v>
      </c>
      <c r="K208" t="s">
        <v>295</v>
      </c>
      <c r="L208">
        <v>1600</v>
      </c>
      <c r="M208" s="12" t="b">
        <f t="shared" si="12"/>
        <v>1</v>
      </c>
      <c r="N208" t="s">
        <v>295</v>
      </c>
      <c r="O208">
        <v>1775</v>
      </c>
    </row>
    <row r="209" spans="1:15" x14ac:dyDescent="0.25">
      <c r="B209" t="s">
        <v>312</v>
      </c>
      <c r="G209" s="11" t="b">
        <f t="shared" si="10"/>
        <v>1</v>
      </c>
      <c r="H209" t="s">
        <v>312</v>
      </c>
      <c r="I209">
        <v>1898</v>
      </c>
      <c r="J209" s="12" t="b">
        <f t="shared" si="11"/>
        <v>1</v>
      </c>
      <c r="K209" t="s">
        <v>312</v>
      </c>
      <c r="L209">
        <v>1650</v>
      </c>
      <c r="M209" s="12" t="b">
        <f t="shared" si="12"/>
        <v>1</v>
      </c>
      <c r="N209" t="s">
        <v>312</v>
      </c>
      <c r="O209">
        <v>1995</v>
      </c>
    </row>
    <row r="210" spans="1:15" x14ac:dyDescent="0.25">
      <c r="B210" t="s">
        <v>55</v>
      </c>
      <c r="G210" s="11" t="b">
        <f t="shared" si="10"/>
        <v>1</v>
      </c>
      <c r="H210" t="s">
        <v>55</v>
      </c>
      <c r="I210">
        <v>1975</v>
      </c>
      <c r="J210" s="12" t="b">
        <f t="shared" si="11"/>
        <v>1</v>
      </c>
      <c r="K210" t="s">
        <v>55</v>
      </c>
      <c r="L210">
        <v>2395</v>
      </c>
      <c r="M210" s="12" t="b">
        <f t="shared" si="12"/>
        <v>1</v>
      </c>
      <c r="N210" t="s">
        <v>55</v>
      </c>
      <c r="O210">
        <v>3295</v>
      </c>
    </row>
    <row r="211" spans="1:15" x14ac:dyDescent="0.25">
      <c r="B211" t="s">
        <v>57</v>
      </c>
      <c r="G211" s="11" t="b">
        <f t="shared" si="10"/>
        <v>1</v>
      </c>
      <c r="H211" t="s">
        <v>57</v>
      </c>
      <c r="I211">
        <v>1400</v>
      </c>
      <c r="J211" s="12" t="b">
        <f t="shared" si="11"/>
        <v>1</v>
      </c>
      <c r="K211" t="s">
        <v>57</v>
      </c>
      <c r="L211">
        <v>2750</v>
      </c>
      <c r="M211" s="12" t="b">
        <f t="shared" si="12"/>
        <v>1</v>
      </c>
      <c r="N211" t="s">
        <v>57</v>
      </c>
      <c r="O211">
        <v>4350</v>
      </c>
    </row>
    <row r="212" spans="1:15" x14ac:dyDescent="0.25">
      <c r="B212" t="s">
        <v>317</v>
      </c>
      <c r="G212" s="11" t="b">
        <f t="shared" si="10"/>
        <v>1</v>
      </c>
      <c r="H212" t="s">
        <v>317</v>
      </c>
      <c r="I212">
        <v>2700</v>
      </c>
      <c r="J212" s="12" t="b">
        <f t="shared" si="11"/>
        <v>1</v>
      </c>
      <c r="K212" t="s">
        <v>317</v>
      </c>
      <c r="L212">
        <v>1500</v>
      </c>
      <c r="M212" s="12" t="b">
        <f t="shared" si="12"/>
        <v>1</v>
      </c>
      <c r="N212" t="s">
        <v>317</v>
      </c>
      <c r="O212">
        <v>1983</v>
      </c>
    </row>
    <row r="213" spans="1:15" x14ac:dyDescent="0.25">
      <c r="B213" t="s">
        <v>384</v>
      </c>
      <c r="G213" s="11" t="b">
        <f t="shared" si="10"/>
        <v>1</v>
      </c>
      <c r="H213" t="s">
        <v>384</v>
      </c>
      <c r="J213" s="12" t="b">
        <f t="shared" si="11"/>
        <v>1</v>
      </c>
      <c r="K213" t="s">
        <v>384</v>
      </c>
      <c r="L213">
        <v>1875</v>
      </c>
      <c r="M213" s="12" t="b">
        <f t="shared" si="12"/>
        <v>1</v>
      </c>
      <c r="N213" t="s">
        <v>384</v>
      </c>
      <c r="O213">
        <v>2200</v>
      </c>
    </row>
    <row r="214" spans="1:15" x14ac:dyDescent="0.25">
      <c r="B214" t="s">
        <v>310</v>
      </c>
      <c r="G214" s="11" t="b">
        <f t="shared" si="10"/>
        <v>1</v>
      </c>
      <c r="H214" t="s">
        <v>310</v>
      </c>
      <c r="I214">
        <v>1475</v>
      </c>
      <c r="J214" s="12" t="b">
        <f t="shared" si="11"/>
        <v>1</v>
      </c>
      <c r="K214" t="s">
        <v>310</v>
      </c>
      <c r="L214">
        <v>2400</v>
      </c>
      <c r="M214" s="12" t="b">
        <f t="shared" si="12"/>
        <v>1</v>
      </c>
      <c r="N214" t="s">
        <v>310</v>
      </c>
      <c r="O214">
        <v>4500</v>
      </c>
    </row>
    <row r="215" spans="1:15" x14ac:dyDescent="0.25">
      <c r="B215" t="s">
        <v>242</v>
      </c>
      <c r="G215" s="11" t="b">
        <f t="shared" si="10"/>
        <v>1</v>
      </c>
      <c r="H215" t="s">
        <v>242</v>
      </c>
      <c r="I215">
        <v>1650</v>
      </c>
      <c r="J215" s="12" t="b">
        <f t="shared" si="11"/>
        <v>1</v>
      </c>
      <c r="K215" t="s">
        <v>242</v>
      </c>
      <c r="L215">
        <v>1600</v>
      </c>
      <c r="M215" s="12" t="b">
        <f t="shared" si="12"/>
        <v>1</v>
      </c>
      <c r="N215" t="s">
        <v>242</v>
      </c>
      <c r="O215">
        <v>1800</v>
      </c>
    </row>
    <row r="216" spans="1:15" s="11" customFormat="1" x14ac:dyDescent="0.25">
      <c r="A216" s="11" t="s">
        <v>449</v>
      </c>
      <c r="B216" s="11" t="s">
        <v>58</v>
      </c>
      <c r="C216" s="11">
        <v>1978</v>
      </c>
      <c r="D216" s="11">
        <v>2039</v>
      </c>
      <c r="E216" s="11">
        <v>2425</v>
      </c>
      <c r="F216" s="11">
        <v>2859</v>
      </c>
      <c r="G216" s="11" t="b">
        <f t="shared" si="10"/>
        <v>1</v>
      </c>
      <c r="H216" s="11" t="s">
        <v>58</v>
      </c>
      <c r="I216" s="11">
        <v>1937</v>
      </c>
      <c r="J216" s="12" t="b">
        <f t="shared" si="11"/>
        <v>1</v>
      </c>
      <c r="K216" s="11" t="s">
        <v>58</v>
      </c>
      <c r="L216" s="11">
        <v>1775</v>
      </c>
      <c r="M216" s="12" t="b">
        <f t="shared" si="12"/>
        <v>1</v>
      </c>
      <c r="N216" s="11" t="s">
        <v>58</v>
      </c>
      <c r="O216" s="11">
        <v>2163</v>
      </c>
    </row>
    <row r="217" spans="1:15" x14ac:dyDescent="0.25">
      <c r="B217" t="s">
        <v>383</v>
      </c>
      <c r="G217" s="11" t="b">
        <f t="shared" si="10"/>
        <v>1</v>
      </c>
      <c r="H217" t="s">
        <v>383</v>
      </c>
      <c r="J217" s="12" t="b">
        <f t="shared" si="11"/>
        <v>1</v>
      </c>
      <c r="K217" t="s">
        <v>383</v>
      </c>
      <c r="L217">
        <v>2400</v>
      </c>
      <c r="M217" s="12" t="b">
        <f t="shared" si="12"/>
        <v>1</v>
      </c>
      <c r="N217" t="s">
        <v>383</v>
      </c>
      <c r="O217">
        <v>1800</v>
      </c>
    </row>
    <row r="218" spans="1:15" x14ac:dyDescent="0.25">
      <c r="B218" t="s">
        <v>415</v>
      </c>
      <c r="G218" s="11" t="b">
        <f t="shared" si="10"/>
        <v>1</v>
      </c>
      <c r="H218" t="s">
        <v>415</v>
      </c>
      <c r="J218" s="12" t="b">
        <f t="shared" si="11"/>
        <v>1</v>
      </c>
      <c r="K218" t="s">
        <v>415</v>
      </c>
      <c r="L218">
        <v>1500</v>
      </c>
      <c r="M218" s="12" t="b">
        <f t="shared" si="12"/>
        <v>1</v>
      </c>
      <c r="N218" t="s">
        <v>415</v>
      </c>
      <c r="O218">
        <v>1700</v>
      </c>
    </row>
    <row r="219" spans="1:15" x14ac:dyDescent="0.25">
      <c r="B219" t="s">
        <v>171</v>
      </c>
      <c r="G219" s="11" t="b">
        <f t="shared" si="10"/>
        <v>1</v>
      </c>
      <c r="H219" t="s">
        <v>171</v>
      </c>
      <c r="I219">
        <v>2300</v>
      </c>
      <c r="J219" s="12" t="b">
        <f t="shared" si="11"/>
        <v>1</v>
      </c>
      <c r="K219" t="s">
        <v>171</v>
      </c>
      <c r="L219">
        <v>2647</v>
      </c>
      <c r="M219" s="12" t="b">
        <f t="shared" si="12"/>
        <v>1</v>
      </c>
      <c r="N219" t="s">
        <v>171</v>
      </c>
      <c r="O219">
        <v>2400</v>
      </c>
    </row>
    <row r="220" spans="1:15" s="11" customFormat="1" x14ac:dyDescent="0.25">
      <c r="A220" s="11" t="s">
        <v>449</v>
      </c>
      <c r="B220" s="11" t="s">
        <v>60</v>
      </c>
      <c r="C220" s="11">
        <v>2765</v>
      </c>
      <c r="D220" s="11">
        <v>4169</v>
      </c>
      <c r="E220" s="11">
        <v>7026</v>
      </c>
      <c r="F220" s="11">
        <v>11903</v>
      </c>
      <c r="G220" s="11" t="b">
        <f t="shared" si="10"/>
        <v>1</v>
      </c>
      <c r="H220" s="11" t="s">
        <v>60</v>
      </c>
      <c r="I220" s="11">
        <v>1100</v>
      </c>
      <c r="J220" s="12" t="b">
        <f t="shared" si="11"/>
        <v>1</v>
      </c>
      <c r="K220" s="11" t="s">
        <v>60</v>
      </c>
      <c r="L220" s="11">
        <v>3310</v>
      </c>
      <c r="M220" s="12" t="b">
        <f t="shared" si="12"/>
        <v>1</v>
      </c>
      <c r="N220" s="11" t="s">
        <v>60</v>
      </c>
      <c r="O220" s="11">
        <v>4995</v>
      </c>
    </row>
    <row r="221" spans="1:15" x14ac:dyDescent="0.25">
      <c r="B221" t="s">
        <v>305</v>
      </c>
      <c r="G221" s="11" t="b">
        <f t="shared" si="10"/>
        <v>1</v>
      </c>
      <c r="H221" t="s">
        <v>305</v>
      </c>
      <c r="I221">
        <v>2491</v>
      </c>
      <c r="J221" s="12" t="b">
        <f t="shared" si="11"/>
        <v>1</v>
      </c>
      <c r="K221" t="s">
        <v>305</v>
      </c>
      <c r="L221">
        <v>1700</v>
      </c>
      <c r="M221" s="12" t="b">
        <f t="shared" si="12"/>
        <v>1</v>
      </c>
      <c r="N221" t="s">
        <v>305</v>
      </c>
      <c r="O221">
        <v>1725</v>
      </c>
    </row>
    <row r="222" spans="1:15" x14ac:dyDescent="0.25">
      <c r="B222" t="s">
        <v>382</v>
      </c>
      <c r="G222" s="11" t="b">
        <f t="shared" si="10"/>
        <v>1</v>
      </c>
      <c r="H222" t="s">
        <v>382</v>
      </c>
      <c r="J222" s="12" t="b">
        <f t="shared" si="11"/>
        <v>1</v>
      </c>
      <c r="K222" t="s">
        <v>382</v>
      </c>
      <c r="L222">
        <v>1250</v>
      </c>
      <c r="M222" s="12" t="b">
        <f t="shared" si="12"/>
        <v>1</v>
      </c>
      <c r="N222" t="s">
        <v>382</v>
      </c>
      <c r="O222">
        <v>1800</v>
      </c>
    </row>
    <row r="223" spans="1:15" x14ac:dyDescent="0.25">
      <c r="B223" t="s">
        <v>356</v>
      </c>
      <c r="G223" s="11" t="b">
        <f t="shared" si="10"/>
        <v>1</v>
      </c>
      <c r="H223" t="s">
        <v>356</v>
      </c>
      <c r="J223" s="12" t="b">
        <f t="shared" si="11"/>
        <v>1</v>
      </c>
      <c r="K223" t="s">
        <v>356</v>
      </c>
      <c r="L223">
        <v>1999</v>
      </c>
      <c r="M223" s="12" t="b">
        <f t="shared" si="12"/>
        <v>1</v>
      </c>
      <c r="N223" t="s">
        <v>356</v>
      </c>
      <c r="O223">
        <v>2150</v>
      </c>
    </row>
    <row r="224" spans="1:15" x14ac:dyDescent="0.25">
      <c r="B224" t="s">
        <v>361</v>
      </c>
      <c r="G224" s="11" t="b">
        <f t="shared" si="10"/>
        <v>1</v>
      </c>
      <c r="H224" t="s">
        <v>361</v>
      </c>
      <c r="J224" s="12" t="b">
        <f t="shared" si="11"/>
        <v>1</v>
      </c>
      <c r="K224" t="s">
        <v>361</v>
      </c>
      <c r="L224">
        <v>1700</v>
      </c>
      <c r="M224" s="12" t="b">
        <f t="shared" si="12"/>
        <v>1</v>
      </c>
      <c r="N224" t="s">
        <v>361</v>
      </c>
      <c r="O224">
        <v>2100</v>
      </c>
    </row>
    <row r="225" spans="1:15" s="11" customFormat="1" x14ac:dyDescent="0.25">
      <c r="A225" s="11" t="s">
        <v>532</v>
      </c>
      <c r="B225" s="11" t="s">
        <v>61</v>
      </c>
      <c r="C225" s="11">
        <v>2712</v>
      </c>
      <c r="D225" s="11">
        <v>3166</v>
      </c>
      <c r="E225" s="11">
        <v>4043</v>
      </c>
      <c r="F225" s="11">
        <v>5081</v>
      </c>
      <c r="G225" s="11" t="b">
        <f t="shared" si="10"/>
        <v>1</v>
      </c>
      <c r="H225" s="11" t="s">
        <v>61</v>
      </c>
      <c r="I225" s="11">
        <v>1900</v>
      </c>
      <c r="J225" s="12" t="b">
        <f t="shared" si="11"/>
        <v>1</v>
      </c>
      <c r="K225" s="11" t="s">
        <v>61</v>
      </c>
      <c r="L225" s="11">
        <v>2500</v>
      </c>
      <c r="M225" s="12" t="b">
        <f t="shared" si="12"/>
        <v>1</v>
      </c>
      <c r="N225" s="11" t="s">
        <v>61</v>
      </c>
      <c r="O225" s="11">
        <v>2584</v>
      </c>
    </row>
    <row r="226" spans="1:15" x14ac:dyDescent="0.25">
      <c r="B226" t="s">
        <v>406</v>
      </c>
      <c r="G226" s="11" t="b">
        <f t="shared" si="10"/>
        <v>1</v>
      </c>
      <c r="H226" t="s">
        <v>406</v>
      </c>
      <c r="J226" s="12" t="b">
        <f t="shared" si="11"/>
        <v>1</v>
      </c>
      <c r="K226" t="s">
        <v>406</v>
      </c>
      <c r="L226">
        <v>1200</v>
      </c>
      <c r="M226" s="12" t="b">
        <f t="shared" si="12"/>
        <v>1</v>
      </c>
      <c r="N226" t="s">
        <v>406</v>
      </c>
      <c r="O226">
        <v>1550</v>
      </c>
    </row>
    <row r="227" spans="1:15" s="11" customFormat="1" x14ac:dyDescent="0.25">
      <c r="A227" s="11" t="s">
        <v>532</v>
      </c>
      <c r="B227" s="11" t="s">
        <v>156</v>
      </c>
      <c r="C227" s="11">
        <v>1939</v>
      </c>
      <c r="D227" s="11">
        <v>2563</v>
      </c>
      <c r="E227" s="11">
        <v>2877</v>
      </c>
      <c r="F227" s="11">
        <v>3679</v>
      </c>
      <c r="G227" s="11" t="b">
        <f t="shared" si="10"/>
        <v>1</v>
      </c>
      <c r="H227" s="11" t="s">
        <v>156</v>
      </c>
      <c r="I227" s="11">
        <v>1627</v>
      </c>
      <c r="J227" s="12" t="b">
        <f t="shared" si="11"/>
        <v>1</v>
      </c>
      <c r="K227" s="11" t="s">
        <v>156</v>
      </c>
      <c r="L227" s="11">
        <v>2196</v>
      </c>
      <c r="M227" s="12" t="b">
        <f t="shared" si="12"/>
        <v>1</v>
      </c>
      <c r="N227" s="11" t="s">
        <v>156</v>
      </c>
      <c r="O227" s="11">
        <v>2952</v>
      </c>
    </row>
    <row r="228" spans="1:15" x14ac:dyDescent="0.25">
      <c r="B228" t="s">
        <v>240</v>
      </c>
      <c r="G228" s="11" t="b">
        <f t="shared" si="10"/>
        <v>1</v>
      </c>
      <c r="H228" t="s">
        <v>240</v>
      </c>
      <c r="I228">
        <v>1550</v>
      </c>
      <c r="J228" s="12" t="b">
        <f t="shared" si="11"/>
        <v>1</v>
      </c>
      <c r="K228" t="s">
        <v>240</v>
      </c>
      <c r="L228">
        <v>1555</v>
      </c>
      <c r="M228" s="12" t="b">
        <f t="shared" si="12"/>
        <v>1</v>
      </c>
      <c r="N228" t="s">
        <v>240</v>
      </c>
      <c r="O228">
        <v>1925</v>
      </c>
    </row>
    <row r="229" spans="1:15" x14ac:dyDescent="0.25">
      <c r="B229" t="s">
        <v>402</v>
      </c>
      <c r="G229" s="11" t="b">
        <f t="shared" si="10"/>
        <v>1</v>
      </c>
      <c r="H229" t="s">
        <v>402</v>
      </c>
      <c r="J229" s="12" t="b">
        <f t="shared" si="11"/>
        <v>1</v>
      </c>
      <c r="K229" t="s">
        <v>402</v>
      </c>
      <c r="L229">
        <v>1700</v>
      </c>
      <c r="M229" s="12" t="b">
        <f t="shared" si="12"/>
        <v>1</v>
      </c>
      <c r="N229" t="s">
        <v>402</v>
      </c>
      <c r="O229">
        <v>2100</v>
      </c>
    </row>
    <row r="230" spans="1:15" x14ac:dyDescent="0.25">
      <c r="B230" t="s">
        <v>414</v>
      </c>
      <c r="G230" s="11" t="b">
        <f t="shared" si="10"/>
        <v>1</v>
      </c>
      <c r="H230" t="s">
        <v>414</v>
      </c>
      <c r="J230" s="12" t="b">
        <f t="shared" si="11"/>
        <v>1</v>
      </c>
      <c r="K230" t="s">
        <v>414</v>
      </c>
      <c r="L230">
        <v>1400</v>
      </c>
      <c r="M230" s="12" t="b">
        <f t="shared" si="12"/>
        <v>1</v>
      </c>
      <c r="N230" t="s">
        <v>414</v>
      </c>
    </row>
    <row r="231" spans="1:15" x14ac:dyDescent="0.25">
      <c r="B231" t="s">
        <v>196</v>
      </c>
      <c r="G231" s="11" t="b">
        <f t="shared" si="10"/>
        <v>1</v>
      </c>
      <c r="H231" t="s">
        <v>196</v>
      </c>
      <c r="I231">
        <v>1700</v>
      </c>
      <c r="J231" s="12" t="b">
        <f t="shared" si="11"/>
        <v>1</v>
      </c>
      <c r="K231" t="s">
        <v>196</v>
      </c>
      <c r="L231">
        <v>1700</v>
      </c>
      <c r="M231" s="12" t="b">
        <f t="shared" si="12"/>
        <v>1</v>
      </c>
      <c r="N231" t="s">
        <v>196</v>
      </c>
      <c r="O231">
        <v>2173</v>
      </c>
    </row>
    <row r="232" spans="1:15" x14ac:dyDescent="0.25">
      <c r="B232" t="s">
        <v>430</v>
      </c>
      <c r="G232" s="11" t="b">
        <f t="shared" si="10"/>
        <v>1</v>
      </c>
      <c r="H232" t="s">
        <v>430</v>
      </c>
      <c r="J232" s="12" t="b">
        <f t="shared" si="11"/>
        <v>1</v>
      </c>
      <c r="K232" t="s">
        <v>430</v>
      </c>
      <c r="M232" s="12" t="b">
        <f t="shared" si="12"/>
        <v>1</v>
      </c>
      <c r="N232" t="s">
        <v>430</v>
      </c>
      <c r="O232">
        <v>1950</v>
      </c>
    </row>
    <row r="233" spans="1:15" x14ac:dyDescent="0.25">
      <c r="A233" t="s">
        <v>449</v>
      </c>
      <c r="B233" t="s">
        <v>503</v>
      </c>
      <c r="C233">
        <v>2215</v>
      </c>
      <c r="D233">
        <v>2838</v>
      </c>
      <c r="E233">
        <v>4181</v>
      </c>
      <c r="F233">
        <v>7084</v>
      </c>
      <c r="G233" s="11" t="b">
        <f t="shared" si="10"/>
        <v>1</v>
      </c>
      <c r="H233" t="s">
        <v>503</v>
      </c>
      <c r="J233" s="12" t="b">
        <f t="shared" si="11"/>
        <v>1</v>
      </c>
      <c r="K233" t="s">
        <v>503</v>
      </c>
      <c r="M233" s="12" t="b">
        <f t="shared" si="12"/>
        <v>1</v>
      </c>
      <c r="N233" t="s">
        <v>503</v>
      </c>
    </row>
    <row r="236" spans="1:15" x14ac:dyDescent="0.25">
      <c r="K236" t="s">
        <v>576</v>
      </c>
      <c r="L236" t="s">
        <v>576</v>
      </c>
    </row>
    <row r="251" spans="7:7" x14ac:dyDescent="0.25">
      <c r="G251" t="s">
        <v>576</v>
      </c>
    </row>
    <row r="258" spans="8:9" x14ac:dyDescent="0.25">
      <c r="H258" t="s">
        <v>576</v>
      </c>
      <c r="I258" t="s">
        <v>576</v>
      </c>
    </row>
    <row r="287" spans="1:6" x14ac:dyDescent="0.25">
      <c r="A287" t="s">
        <v>576</v>
      </c>
      <c r="B287" t="s">
        <v>576</v>
      </c>
      <c r="C287" t="s">
        <v>576</v>
      </c>
      <c r="D287" t="s">
        <v>576</v>
      </c>
      <c r="E287" t="s">
        <v>576</v>
      </c>
      <c r="F287" t="s">
        <v>576</v>
      </c>
    </row>
  </sheetData>
  <conditionalFormatting sqref="G1:G1048576 M1:M1048576 J1:J1048576">
    <cfRule type="cellIs" dxfId="38" priority="103" operator="equal">
      <formula>"X"</formula>
    </cfRule>
    <cfRule type="cellIs" dxfId="37" priority="111" operator="equal">
      <formula>FALSE</formula>
    </cfRule>
    <cfRule type="cellIs" dxfId="36" priority="112" operator="equal">
      <formula>TRUE</formula>
    </cfRule>
  </conditionalFormatting>
  <conditionalFormatting sqref="M52">
    <cfRule type="cellIs" dxfId="35" priority="94" operator="equal">
      <formula>"X"</formula>
    </cfRule>
    <cfRule type="cellIs" dxfId="34" priority="95" operator="equal">
      <formula>FALSE</formula>
    </cfRule>
    <cfRule type="cellIs" dxfId="33" priority="96" operator="equal">
      <formula>TRUE</formula>
    </cfRule>
  </conditionalFormatting>
  <conditionalFormatting sqref="M54">
    <cfRule type="cellIs" dxfId="32" priority="91" operator="equal">
      <formula>"X"</formula>
    </cfRule>
    <cfRule type="cellIs" dxfId="31" priority="92" operator="equal">
      <formula>FALSE</formula>
    </cfRule>
    <cfRule type="cellIs" dxfId="30" priority="93" operator="equal">
      <formula>TRUE</formula>
    </cfRule>
  </conditionalFormatting>
  <conditionalFormatting sqref="M55">
    <cfRule type="cellIs" dxfId="29" priority="88" operator="equal">
      <formula>"X"</formula>
    </cfRule>
    <cfRule type="cellIs" dxfId="28" priority="89" operator="equal">
      <formula>FALSE</formula>
    </cfRule>
    <cfRule type="cellIs" dxfId="27" priority="90" operator="equal">
      <formula>TRUE</formula>
    </cfRule>
  </conditionalFormatting>
  <conditionalFormatting sqref="M79:M92">
    <cfRule type="cellIs" dxfId="26" priority="79" operator="equal">
      <formula>"X"</formula>
    </cfRule>
    <cfRule type="cellIs" dxfId="25" priority="80" operator="equal">
      <formula>FALSE</formula>
    </cfRule>
    <cfRule type="cellIs" dxfId="24" priority="81" operator="equal">
      <formula>TRUE</formula>
    </cfRule>
  </conditionalFormatting>
  <conditionalFormatting sqref="M138:M144">
    <cfRule type="cellIs" dxfId="23" priority="64" operator="equal">
      <formula>"X"</formula>
    </cfRule>
    <cfRule type="cellIs" dxfId="22" priority="65" operator="equal">
      <formula>FALSE</formula>
    </cfRule>
    <cfRule type="cellIs" dxfId="21" priority="66" operator="equal">
      <formula>TRUE</formula>
    </cfRule>
  </conditionalFormatting>
  <conditionalFormatting sqref="M145:M169">
    <cfRule type="cellIs" dxfId="20" priority="49" operator="equal">
      <formula>"X"</formula>
    </cfRule>
    <cfRule type="cellIs" dxfId="19" priority="50" operator="equal">
      <formula>FALSE</formula>
    </cfRule>
    <cfRule type="cellIs" dxfId="18" priority="51" operator="equal">
      <formula>TRUE</formula>
    </cfRule>
  </conditionalFormatting>
  <conditionalFormatting sqref="M170">
    <cfRule type="cellIs" dxfId="17" priority="37" operator="equal">
      <formula>"X"</formula>
    </cfRule>
    <cfRule type="cellIs" dxfId="16" priority="38" operator="equal">
      <formula>FALSE</formula>
    </cfRule>
    <cfRule type="cellIs" dxfId="15" priority="39" operator="equal">
      <formula>TRUE</formula>
    </cfRule>
  </conditionalFormatting>
  <conditionalFormatting sqref="M189:M205">
    <cfRule type="cellIs" dxfId="14" priority="22" operator="equal">
      <formula>"X"</formula>
    </cfRule>
    <cfRule type="cellIs" dxfId="13" priority="23" operator="equal">
      <formula>FALSE</formula>
    </cfRule>
    <cfRule type="cellIs" dxfId="12" priority="24" operator="equal">
      <formula>TRUE</formula>
    </cfRule>
  </conditionalFormatting>
  <conditionalFormatting sqref="M206:M233">
    <cfRule type="cellIs" dxfId="11" priority="13" operator="equal">
      <formula>"X"</formula>
    </cfRule>
    <cfRule type="cellIs" dxfId="10" priority="14" operator="equal">
      <formula>FALSE</formula>
    </cfRule>
    <cfRule type="cellIs" dxfId="9" priority="15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727-FBA3-4F81-8943-39D6D8A4844B}">
  <dimension ref="A1:R243"/>
  <sheetViews>
    <sheetView tabSelected="1" topLeftCell="A211" workbookViewId="0">
      <selection activeCell="J237" sqref="J237"/>
    </sheetView>
  </sheetViews>
  <sheetFormatPr defaultRowHeight="15.75" x14ac:dyDescent="0.25"/>
  <cols>
    <col min="2" max="2" width="33.375" bestFit="1" customWidth="1"/>
    <col min="3" max="3" width="10.875" style="12" bestFit="1" customWidth="1"/>
    <col min="4" max="4" width="9.5" style="15" bestFit="1" customWidth="1"/>
    <col min="5" max="5" width="9.5" style="16" bestFit="1" customWidth="1"/>
    <col min="6" max="6" width="9.5" style="13" bestFit="1" customWidth="1"/>
    <col min="7" max="7" width="10.875" style="12" bestFit="1" customWidth="1"/>
    <col min="8" max="8" width="9.5" style="15" bestFit="1" customWidth="1"/>
    <col min="9" max="9" width="9.5" style="16" bestFit="1" customWidth="1"/>
    <col min="10" max="10" width="12.5" bestFit="1" customWidth="1"/>
    <col min="11" max="11" width="17.625" customWidth="1"/>
    <col min="12" max="12" width="23.875" bestFit="1" customWidth="1"/>
    <col min="13" max="13" width="10.875" bestFit="1" customWidth="1"/>
    <col min="14" max="16" width="9.5" bestFit="1" customWidth="1"/>
    <col min="17" max="17" width="10.875" bestFit="1" customWidth="1"/>
    <col min="18" max="19" width="9.5" bestFit="1" customWidth="1"/>
  </cols>
  <sheetData>
    <row r="1" spans="1:13" x14ac:dyDescent="0.25">
      <c r="A1" t="s">
        <v>145</v>
      </c>
      <c r="B1" t="s">
        <v>63</v>
      </c>
      <c r="C1" s="12" t="s">
        <v>580</v>
      </c>
      <c r="D1" s="15" t="s">
        <v>581</v>
      </c>
      <c r="E1" s="16" t="s">
        <v>582</v>
      </c>
      <c r="F1" s="13" t="s">
        <v>583</v>
      </c>
      <c r="G1" s="12" t="s">
        <v>579</v>
      </c>
      <c r="H1" s="15" t="s">
        <v>584</v>
      </c>
      <c r="I1" s="16" t="s">
        <v>585</v>
      </c>
      <c r="J1" t="s">
        <v>590</v>
      </c>
      <c r="M1" t="s">
        <v>1027</v>
      </c>
    </row>
    <row r="2" spans="1:13" x14ac:dyDescent="0.25">
      <c r="B2" t="s">
        <v>284</v>
      </c>
      <c r="G2" s="12">
        <v>1450</v>
      </c>
      <c r="H2" s="15">
        <v>1625</v>
      </c>
      <c r="I2" s="16">
        <v>1800</v>
      </c>
      <c r="J2">
        <f>IF(AND(C2&gt;0,G2&gt;0),G2-C2,0)</f>
        <v>0</v>
      </c>
      <c r="K2">
        <f>IF(AND(D2&gt;0,H2&gt;0),H2-D2,0)</f>
        <v>0</v>
      </c>
      <c r="L2">
        <f>IF(AND(E2&gt;0,I2&gt;0),I2-E2,0)</f>
        <v>0</v>
      </c>
      <c r="M2" s="12" t="b">
        <f>IF(G2&gt;H2,TRUE,FALSE)</f>
        <v>0</v>
      </c>
    </row>
    <row r="3" spans="1:13" x14ac:dyDescent="0.25">
      <c r="B3" t="s">
        <v>403</v>
      </c>
      <c r="H3" s="15">
        <v>1450</v>
      </c>
      <c r="J3">
        <f t="shared" ref="J3:J66" si="0">IF(AND(C3&gt;0,G3&gt;0),G3-C3,0)</f>
        <v>0</v>
      </c>
      <c r="K3">
        <f t="shared" ref="K3:K66" si="1">IF(AND(D3&gt;0,H3&gt;0),H3-D3,0)</f>
        <v>0</v>
      </c>
      <c r="L3">
        <f t="shared" ref="L3:L66" si="2">IF(AND(E3&gt;0,I3&gt;0),I3-E3,0)</f>
        <v>0</v>
      </c>
      <c r="M3" s="12" t="b">
        <f t="shared" ref="M3:M66" si="3">IF(G3&gt;H3,TRUE,FALSE)</f>
        <v>0</v>
      </c>
    </row>
    <row r="4" spans="1:13" x14ac:dyDescent="0.25">
      <c r="B4" t="s">
        <v>431</v>
      </c>
      <c r="I4" s="16">
        <v>2250</v>
      </c>
      <c r="J4">
        <f t="shared" si="0"/>
        <v>0</v>
      </c>
      <c r="K4">
        <f t="shared" si="1"/>
        <v>0</v>
      </c>
      <c r="L4">
        <f t="shared" si="2"/>
        <v>0</v>
      </c>
      <c r="M4" s="12" t="b">
        <f t="shared" si="3"/>
        <v>0</v>
      </c>
    </row>
    <row r="5" spans="1:13" x14ac:dyDescent="0.25">
      <c r="B5" t="s">
        <v>0</v>
      </c>
      <c r="G5" s="12">
        <v>1575</v>
      </c>
      <c r="H5" s="15">
        <v>1875</v>
      </c>
      <c r="I5" s="16">
        <v>2200</v>
      </c>
      <c r="J5">
        <f t="shared" si="0"/>
        <v>0</v>
      </c>
      <c r="K5">
        <f t="shared" si="1"/>
        <v>0</v>
      </c>
      <c r="L5">
        <f t="shared" si="2"/>
        <v>0</v>
      </c>
      <c r="M5" s="12" t="b">
        <f t="shared" si="3"/>
        <v>0</v>
      </c>
    </row>
    <row r="6" spans="1:13" x14ac:dyDescent="0.25">
      <c r="B6" t="s">
        <v>247</v>
      </c>
      <c r="G6" s="12">
        <v>1795</v>
      </c>
      <c r="H6" s="15">
        <v>1780</v>
      </c>
      <c r="I6" s="16">
        <v>2175</v>
      </c>
      <c r="J6" s="11">
        <f t="shared" si="0"/>
        <v>0</v>
      </c>
      <c r="K6" s="11">
        <f t="shared" si="1"/>
        <v>0</v>
      </c>
      <c r="L6" s="11">
        <f t="shared" si="2"/>
        <v>0</v>
      </c>
      <c r="M6" s="12" t="b">
        <f t="shared" si="3"/>
        <v>1</v>
      </c>
    </row>
    <row r="7" spans="1:13" x14ac:dyDescent="0.25">
      <c r="B7" t="s">
        <v>251</v>
      </c>
      <c r="G7" s="12">
        <v>3000</v>
      </c>
      <c r="H7" s="15">
        <v>1575</v>
      </c>
      <c r="I7" s="16">
        <v>1825</v>
      </c>
      <c r="J7" s="25">
        <f t="shared" si="0"/>
        <v>0</v>
      </c>
      <c r="K7" s="25">
        <f t="shared" si="1"/>
        <v>0</v>
      </c>
      <c r="L7" s="25">
        <f t="shared" si="2"/>
        <v>0</v>
      </c>
      <c r="M7" s="12" t="b">
        <f t="shared" si="3"/>
        <v>1</v>
      </c>
    </row>
    <row r="8" spans="1:13" x14ac:dyDescent="0.25">
      <c r="A8" t="s">
        <v>449</v>
      </c>
      <c r="B8" t="s">
        <v>147</v>
      </c>
      <c r="C8" s="12">
        <v>2823</v>
      </c>
      <c r="D8" s="15">
        <v>3573</v>
      </c>
      <c r="E8" s="16">
        <v>6859</v>
      </c>
      <c r="F8" s="13">
        <v>10574</v>
      </c>
      <c r="G8" s="12">
        <v>2200</v>
      </c>
      <c r="H8" s="15">
        <v>2733</v>
      </c>
      <c r="I8" s="16">
        <v>4431</v>
      </c>
      <c r="J8">
        <f t="shared" si="0"/>
        <v>-623</v>
      </c>
      <c r="K8">
        <f t="shared" si="1"/>
        <v>-840</v>
      </c>
      <c r="L8">
        <f t="shared" si="2"/>
        <v>-2428</v>
      </c>
      <c r="M8" s="12" t="b">
        <f t="shared" si="3"/>
        <v>0</v>
      </c>
    </row>
    <row r="9" spans="1:13" x14ac:dyDescent="0.25">
      <c r="B9" t="s">
        <v>183</v>
      </c>
      <c r="G9" s="12">
        <v>2038</v>
      </c>
      <c r="H9" s="15">
        <v>1750</v>
      </c>
      <c r="I9" s="16">
        <v>2109</v>
      </c>
      <c r="J9" s="11">
        <f t="shared" si="0"/>
        <v>0</v>
      </c>
      <c r="K9" s="11">
        <f t="shared" si="1"/>
        <v>0</v>
      </c>
      <c r="L9" s="11">
        <f t="shared" si="2"/>
        <v>0</v>
      </c>
      <c r="M9" s="12" t="b">
        <f t="shared" si="3"/>
        <v>1</v>
      </c>
    </row>
    <row r="10" spans="1:13" x14ac:dyDescent="0.25">
      <c r="B10" t="s">
        <v>200</v>
      </c>
      <c r="G10" s="12">
        <v>1850</v>
      </c>
      <c r="H10" s="15">
        <v>1850</v>
      </c>
      <c r="I10" s="16">
        <v>2300</v>
      </c>
      <c r="J10">
        <f t="shared" si="0"/>
        <v>0</v>
      </c>
      <c r="K10">
        <f t="shared" si="1"/>
        <v>0</v>
      </c>
      <c r="L10">
        <f t="shared" si="2"/>
        <v>0</v>
      </c>
      <c r="M10" s="12" t="b">
        <f t="shared" si="3"/>
        <v>0</v>
      </c>
    </row>
    <row r="11" spans="1:13" x14ac:dyDescent="0.25">
      <c r="B11" t="s">
        <v>296</v>
      </c>
      <c r="G11" s="12">
        <v>1413</v>
      </c>
      <c r="H11" s="15">
        <v>1525</v>
      </c>
      <c r="I11" s="16">
        <v>2100</v>
      </c>
      <c r="J11">
        <f t="shared" si="0"/>
        <v>0</v>
      </c>
      <c r="K11">
        <f t="shared" si="1"/>
        <v>0</v>
      </c>
      <c r="L11">
        <f t="shared" si="2"/>
        <v>0</v>
      </c>
      <c r="M11" s="12" t="b">
        <f t="shared" si="3"/>
        <v>0</v>
      </c>
    </row>
    <row r="12" spans="1:13" x14ac:dyDescent="0.25">
      <c r="A12" t="s">
        <v>532</v>
      </c>
      <c r="B12" t="s">
        <v>148</v>
      </c>
      <c r="C12" s="12">
        <v>2044</v>
      </c>
      <c r="D12" s="15">
        <v>2297</v>
      </c>
      <c r="E12" s="16">
        <v>2611</v>
      </c>
      <c r="F12" s="13">
        <v>3214</v>
      </c>
      <c r="G12" s="12">
        <v>1650</v>
      </c>
      <c r="H12" s="15">
        <v>1975</v>
      </c>
      <c r="I12" s="16">
        <v>2200</v>
      </c>
      <c r="J12">
        <f t="shared" si="0"/>
        <v>-394</v>
      </c>
      <c r="K12">
        <f t="shared" si="1"/>
        <v>-322</v>
      </c>
      <c r="L12">
        <f t="shared" si="2"/>
        <v>-411</v>
      </c>
      <c r="M12" s="12" t="b">
        <f t="shared" si="3"/>
        <v>0</v>
      </c>
    </row>
    <row r="13" spans="1:13" x14ac:dyDescent="0.25">
      <c r="A13" t="s">
        <v>449</v>
      </c>
      <c r="B13" t="s">
        <v>479</v>
      </c>
      <c r="C13" s="12">
        <v>2676</v>
      </c>
      <c r="D13" s="15">
        <v>3622</v>
      </c>
      <c r="E13" s="16">
        <v>5217</v>
      </c>
      <c r="F13" s="13">
        <v>6497</v>
      </c>
      <c r="J13">
        <f t="shared" si="0"/>
        <v>0</v>
      </c>
      <c r="K13">
        <f t="shared" si="1"/>
        <v>0</v>
      </c>
      <c r="L13">
        <f t="shared" si="2"/>
        <v>0</v>
      </c>
      <c r="M13" s="12" t="b">
        <f t="shared" si="3"/>
        <v>0</v>
      </c>
    </row>
    <row r="14" spans="1:13" x14ac:dyDescent="0.25">
      <c r="B14" t="s">
        <v>367</v>
      </c>
      <c r="H14" s="15">
        <v>1750</v>
      </c>
      <c r="I14" s="16">
        <v>2200</v>
      </c>
      <c r="J14">
        <f t="shared" si="0"/>
        <v>0</v>
      </c>
      <c r="K14">
        <f t="shared" si="1"/>
        <v>0</v>
      </c>
      <c r="L14">
        <f t="shared" si="2"/>
        <v>0</v>
      </c>
      <c r="M14" s="12" t="b">
        <f t="shared" si="3"/>
        <v>0</v>
      </c>
    </row>
    <row r="15" spans="1:13" x14ac:dyDescent="0.25">
      <c r="B15" t="s">
        <v>405</v>
      </c>
      <c r="H15" s="15">
        <v>1650</v>
      </c>
      <c r="I15" s="16">
        <v>1856</v>
      </c>
      <c r="J15">
        <f t="shared" si="0"/>
        <v>0</v>
      </c>
      <c r="K15">
        <f t="shared" si="1"/>
        <v>0</v>
      </c>
      <c r="L15">
        <f t="shared" si="2"/>
        <v>0</v>
      </c>
      <c r="M15" s="12" t="b">
        <f t="shared" si="3"/>
        <v>0</v>
      </c>
    </row>
    <row r="16" spans="1:13" x14ac:dyDescent="0.25">
      <c r="B16" t="s">
        <v>223</v>
      </c>
      <c r="G16" s="12">
        <v>4200</v>
      </c>
      <c r="H16" s="15">
        <v>1500</v>
      </c>
      <c r="I16" s="16">
        <v>1795</v>
      </c>
      <c r="J16" s="25">
        <f t="shared" si="0"/>
        <v>0</v>
      </c>
      <c r="K16" s="25">
        <f t="shared" si="1"/>
        <v>0</v>
      </c>
      <c r="L16" s="25">
        <f t="shared" si="2"/>
        <v>0</v>
      </c>
      <c r="M16" s="12" t="b">
        <f t="shared" si="3"/>
        <v>1</v>
      </c>
    </row>
    <row r="17" spans="1:13" x14ac:dyDescent="0.25">
      <c r="B17" t="s">
        <v>380</v>
      </c>
      <c r="H17" s="15">
        <v>1500</v>
      </c>
      <c r="I17" s="16">
        <v>1900</v>
      </c>
      <c r="J17">
        <f t="shared" si="0"/>
        <v>0</v>
      </c>
      <c r="K17">
        <f t="shared" si="1"/>
        <v>0</v>
      </c>
      <c r="L17">
        <f t="shared" si="2"/>
        <v>0</v>
      </c>
      <c r="M17" s="12" t="b">
        <f t="shared" si="3"/>
        <v>0</v>
      </c>
    </row>
    <row r="18" spans="1:13" x14ac:dyDescent="0.25">
      <c r="B18" t="s">
        <v>422</v>
      </c>
      <c r="H18" s="15">
        <v>1600</v>
      </c>
      <c r="I18" s="16">
        <v>2000</v>
      </c>
      <c r="J18">
        <f t="shared" si="0"/>
        <v>0</v>
      </c>
      <c r="K18">
        <f t="shared" si="1"/>
        <v>0</v>
      </c>
      <c r="L18">
        <f t="shared" si="2"/>
        <v>0</v>
      </c>
      <c r="M18" s="12" t="b">
        <f t="shared" si="3"/>
        <v>0</v>
      </c>
    </row>
    <row r="19" spans="1:13" x14ac:dyDescent="0.25">
      <c r="A19" t="s">
        <v>532</v>
      </c>
      <c r="B19" t="s">
        <v>1</v>
      </c>
      <c r="C19" s="12">
        <v>2092</v>
      </c>
      <c r="D19" s="15">
        <v>2854</v>
      </c>
      <c r="E19" s="16">
        <v>4356</v>
      </c>
      <c r="F19" s="13">
        <v>4921</v>
      </c>
      <c r="G19" s="12">
        <v>2446</v>
      </c>
      <c r="H19" s="15">
        <v>2300</v>
      </c>
      <c r="I19" s="16">
        <v>2750</v>
      </c>
      <c r="J19" s="11">
        <f t="shared" si="0"/>
        <v>354</v>
      </c>
      <c r="K19" s="11">
        <f t="shared" si="1"/>
        <v>-554</v>
      </c>
      <c r="L19" s="11">
        <f t="shared" si="2"/>
        <v>-1606</v>
      </c>
      <c r="M19" s="12" t="b">
        <f t="shared" si="3"/>
        <v>1</v>
      </c>
    </row>
    <row r="20" spans="1:13" x14ac:dyDescent="0.25">
      <c r="B20" t="s">
        <v>82</v>
      </c>
      <c r="G20" s="12">
        <v>1599</v>
      </c>
      <c r="H20" s="15">
        <v>1700</v>
      </c>
      <c r="I20" s="16">
        <v>1873</v>
      </c>
      <c r="J20">
        <f t="shared" si="0"/>
        <v>0</v>
      </c>
      <c r="K20">
        <f t="shared" si="1"/>
        <v>0</v>
      </c>
      <c r="L20">
        <f t="shared" si="2"/>
        <v>0</v>
      </c>
      <c r="M20" s="12" t="b">
        <f t="shared" si="3"/>
        <v>0</v>
      </c>
    </row>
    <row r="21" spans="1:13" x14ac:dyDescent="0.25">
      <c r="A21" t="s">
        <v>449</v>
      </c>
      <c r="B21" t="s">
        <v>506</v>
      </c>
      <c r="C21" s="12">
        <v>2328</v>
      </c>
      <c r="D21" s="15">
        <v>3851</v>
      </c>
      <c r="E21" s="16">
        <v>4616</v>
      </c>
      <c r="F21" s="13">
        <v>6197</v>
      </c>
      <c r="J21">
        <f t="shared" si="0"/>
        <v>0</v>
      </c>
      <c r="K21">
        <f t="shared" si="1"/>
        <v>0</v>
      </c>
      <c r="L21">
        <f t="shared" si="2"/>
        <v>0</v>
      </c>
      <c r="M21" s="12" t="b">
        <f t="shared" si="3"/>
        <v>0</v>
      </c>
    </row>
    <row r="22" spans="1:13" x14ac:dyDescent="0.25">
      <c r="B22" t="s">
        <v>187</v>
      </c>
      <c r="G22" s="12">
        <v>2500</v>
      </c>
      <c r="H22" s="15">
        <v>2999</v>
      </c>
      <c r="I22" s="16">
        <v>2850</v>
      </c>
      <c r="J22">
        <f t="shared" si="0"/>
        <v>0</v>
      </c>
      <c r="K22">
        <f t="shared" si="1"/>
        <v>0</v>
      </c>
      <c r="L22">
        <f t="shared" si="2"/>
        <v>0</v>
      </c>
      <c r="M22" s="12" t="b">
        <f t="shared" si="3"/>
        <v>0</v>
      </c>
    </row>
    <row r="23" spans="1:13" x14ac:dyDescent="0.25">
      <c r="B23" t="s">
        <v>214</v>
      </c>
      <c r="G23" s="12">
        <v>1438</v>
      </c>
      <c r="H23" s="15">
        <v>1700</v>
      </c>
      <c r="I23" s="16">
        <v>2050</v>
      </c>
      <c r="J23">
        <f t="shared" si="0"/>
        <v>0</v>
      </c>
      <c r="K23">
        <f t="shared" si="1"/>
        <v>0</v>
      </c>
      <c r="L23">
        <f t="shared" si="2"/>
        <v>0</v>
      </c>
      <c r="M23" s="12" t="b">
        <f t="shared" si="3"/>
        <v>0</v>
      </c>
    </row>
    <row r="24" spans="1:13" x14ac:dyDescent="0.25">
      <c r="B24" t="s">
        <v>250</v>
      </c>
      <c r="G24" s="12">
        <v>1750</v>
      </c>
      <c r="H24" s="15">
        <v>1850</v>
      </c>
      <c r="I24" s="16">
        <v>2050</v>
      </c>
      <c r="J24">
        <f t="shared" si="0"/>
        <v>0</v>
      </c>
      <c r="K24">
        <f t="shared" si="1"/>
        <v>0</v>
      </c>
      <c r="L24">
        <f t="shared" si="2"/>
        <v>0</v>
      </c>
      <c r="M24" s="12" t="b">
        <f t="shared" si="3"/>
        <v>0</v>
      </c>
    </row>
    <row r="25" spans="1:13" x14ac:dyDescent="0.25">
      <c r="B25" t="s">
        <v>416</v>
      </c>
      <c r="H25" s="15">
        <v>1500</v>
      </c>
      <c r="I25" s="16">
        <v>2929</v>
      </c>
      <c r="J25">
        <f t="shared" si="0"/>
        <v>0</v>
      </c>
      <c r="K25">
        <f t="shared" si="1"/>
        <v>0</v>
      </c>
      <c r="L25">
        <f t="shared" si="2"/>
        <v>0</v>
      </c>
      <c r="M25" s="12" t="b">
        <f t="shared" si="3"/>
        <v>0</v>
      </c>
    </row>
    <row r="26" spans="1:13" x14ac:dyDescent="0.25">
      <c r="A26" t="s">
        <v>532</v>
      </c>
      <c r="B26" t="s">
        <v>149</v>
      </c>
      <c r="C26" s="12">
        <v>2509</v>
      </c>
      <c r="D26" s="15">
        <v>3270</v>
      </c>
      <c r="E26" s="16">
        <v>5983</v>
      </c>
      <c r="F26" s="13">
        <v>8654</v>
      </c>
      <c r="G26" s="12">
        <v>1850</v>
      </c>
      <c r="H26" s="15">
        <v>2600</v>
      </c>
      <c r="I26" s="16">
        <v>3450</v>
      </c>
      <c r="J26">
        <f t="shared" si="0"/>
        <v>-659</v>
      </c>
      <c r="K26">
        <f t="shared" si="1"/>
        <v>-670</v>
      </c>
      <c r="L26">
        <f t="shared" si="2"/>
        <v>-2533</v>
      </c>
      <c r="M26" s="12" t="b">
        <f t="shared" si="3"/>
        <v>0</v>
      </c>
    </row>
    <row r="27" spans="1:13" x14ac:dyDescent="0.25">
      <c r="B27" t="s">
        <v>318</v>
      </c>
      <c r="G27" s="12">
        <v>3000</v>
      </c>
      <c r="H27" s="15">
        <v>3395</v>
      </c>
      <c r="I27" s="16">
        <v>5345</v>
      </c>
      <c r="J27">
        <f t="shared" si="0"/>
        <v>0</v>
      </c>
      <c r="K27">
        <f t="shared" si="1"/>
        <v>0</v>
      </c>
      <c r="L27">
        <f t="shared" si="2"/>
        <v>0</v>
      </c>
      <c r="M27" s="12" t="b">
        <f t="shared" si="3"/>
        <v>0</v>
      </c>
    </row>
    <row r="28" spans="1:13" x14ac:dyDescent="0.25">
      <c r="B28" t="s">
        <v>425</v>
      </c>
      <c r="I28" s="16">
        <v>2250</v>
      </c>
      <c r="J28">
        <f t="shared" si="0"/>
        <v>0</v>
      </c>
      <c r="K28">
        <f t="shared" si="1"/>
        <v>0</v>
      </c>
      <c r="L28">
        <f t="shared" si="2"/>
        <v>0</v>
      </c>
      <c r="M28" s="12" t="b">
        <f t="shared" si="3"/>
        <v>0</v>
      </c>
    </row>
    <row r="29" spans="1:13" x14ac:dyDescent="0.25">
      <c r="B29" t="s">
        <v>245</v>
      </c>
      <c r="G29" s="12">
        <v>1895</v>
      </c>
      <c r="H29" s="15">
        <v>1650</v>
      </c>
      <c r="I29" s="16">
        <v>1888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2" t="b">
        <f t="shared" si="3"/>
        <v>1</v>
      </c>
    </row>
    <row r="30" spans="1:13" x14ac:dyDescent="0.25">
      <c r="B30" t="s">
        <v>413</v>
      </c>
      <c r="H30" s="15">
        <v>1100</v>
      </c>
      <c r="I30" s="16">
        <v>1475</v>
      </c>
      <c r="J30">
        <f t="shared" si="0"/>
        <v>0</v>
      </c>
      <c r="K30">
        <f t="shared" si="1"/>
        <v>0</v>
      </c>
      <c r="L30">
        <f t="shared" si="2"/>
        <v>0</v>
      </c>
      <c r="M30" s="12" t="b">
        <f t="shared" si="3"/>
        <v>0</v>
      </c>
    </row>
    <row r="31" spans="1:13" x14ac:dyDescent="0.25">
      <c r="A31" t="s">
        <v>532</v>
      </c>
      <c r="B31" t="s">
        <v>4</v>
      </c>
      <c r="C31" s="12">
        <v>2050</v>
      </c>
      <c r="D31" s="15">
        <v>2373</v>
      </c>
      <c r="E31" s="16">
        <v>2749</v>
      </c>
      <c r="F31" s="13">
        <v>2851</v>
      </c>
      <c r="G31" s="12">
        <v>1731</v>
      </c>
      <c r="H31" s="15">
        <v>2150</v>
      </c>
      <c r="I31" s="16">
        <v>2100</v>
      </c>
      <c r="J31">
        <f t="shared" si="0"/>
        <v>-319</v>
      </c>
      <c r="K31">
        <f t="shared" si="1"/>
        <v>-223</v>
      </c>
      <c r="L31">
        <f t="shared" si="2"/>
        <v>-649</v>
      </c>
      <c r="M31" s="12" t="b">
        <f t="shared" si="3"/>
        <v>0</v>
      </c>
    </row>
    <row r="32" spans="1:13" x14ac:dyDescent="0.25">
      <c r="B32" t="s">
        <v>216</v>
      </c>
      <c r="G32" s="12">
        <v>2000</v>
      </c>
      <c r="H32" s="15">
        <v>1500</v>
      </c>
      <c r="I32" s="16">
        <v>1950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2" t="b">
        <f t="shared" si="3"/>
        <v>1</v>
      </c>
    </row>
    <row r="33" spans="1:13" x14ac:dyDescent="0.25">
      <c r="A33" t="s">
        <v>449</v>
      </c>
      <c r="B33" t="s">
        <v>492</v>
      </c>
      <c r="C33" s="12">
        <v>2307</v>
      </c>
      <c r="D33" s="15">
        <v>3266</v>
      </c>
      <c r="E33" s="16">
        <v>5547</v>
      </c>
      <c r="F33" s="13">
        <v>11529</v>
      </c>
      <c r="J33">
        <f t="shared" si="0"/>
        <v>0</v>
      </c>
      <c r="K33">
        <f t="shared" si="1"/>
        <v>0</v>
      </c>
      <c r="L33">
        <f t="shared" si="2"/>
        <v>0</v>
      </c>
      <c r="M33" s="12" t="b">
        <f t="shared" si="3"/>
        <v>0</v>
      </c>
    </row>
    <row r="34" spans="1:13" x14ac:dyDescent="0.25">
      <c r="A34" t="s">
        <v>532</v>
      </c>
      <c r="B34" t="s">
        <v>5</v>
      </c>
      <c r="C34" s="12">
        <v>2271</v>
      </c>
      <c r="D34" s="15">
        <v>2634</v>
      </c>
      <c r="E34" s="16">
        <v>3914</v>
      </c>
      <c r="F34" s="13">
        <v>5027</v>
      </c>
      <c r="G34" s="12">
        <v>2175</v>
      </c>
      <c r="H34" s="15">
        <v>2400</v>
      </c>
      <c r="I34" s="16">
        <v>3000</v>
      </c>
      <c r="J34">
        <f t="shared" si="0"/>
        <v>-96</v>
      </c>
      <c r="K34">
        <f t="shared" si="1"/>
        <v>-234</v>
      </c>
      <c r="L34">
        <f t="shared" si="2"/>
        <v>-914</v>
      </c>
      <c r="M34" s="12" t="b">
        <f t="shared" si="3"/>
        <v>0</v>
      </c>
    </row>
    <row r="35" spans="1:13" x14ac:dyDescent="0.25">
      <c r="B35" t="s">
        <v>438</v>
      </c>
      <c r="I35" s="16">
        <v>2300</v>
      </c>
      <c r="J35">
        <f t="shared" si="0"/>
        <v>0</v>
      </c>
      <c r="K35">
        <f t="shared" si="1"/>
        <v>0</v>
      </c>
      <c r="L35">
        <f t="shared" si="2"/>
        <v>0</v>
      </c>
      <c r="M35" s="12" t="b">
        <f t="shared" si="3"/>
        <v>0</v>
      </c>
    </row>
    <row r="36" spans="1:13" x14ac:dyDescent="0.25">
      <c r="B36" t="s">
        <v>442</v>
      </c>
      <c r="I36" s="16">
        <v>1400</v>
      </c>
      <c r="J36">
        <f t="shared" si="0"/>
        <v>0</v>
      </c>
      <c r="K36">
        <f t="shared" si="1"/>
        <v>0</v>
      </c>
      <c r="L36">
        <f t="shared" si="2"/>
        <v>0</v>
      </c>
      <c r="M36" s="12" t="b">
        <f t="shared" si="3"/>
        <v>0</v>
      </c>
    </row>
    <row r="37" spans="1:13" x14ac:dyDescent="0.25">
      <c r="B37" t="s">
        <v>100</v>
      </c>
      <c r="G37" s="12">
        <v>1713</v>
      </c>
      <c r="H37" s="15">
        <v>2000</v>
      </c>
      <c r="I37" s="16">
        <v>2667</v>
      </c>
      <c r="J37">
        <f t="shared" si="0"/>
        <v>0</v>
      </c>
      <c r="K37">
        <f t="shared" si="1"/>
        <v>0</v>
      </c>
      <c r="L37">
        <f t="shared" si="2"/>
        <v>0</v>
      </c>
      <c r="M37" s="12" t="b">
        <f t="shared" si="3"/>
        <v>0</v>
      </c>
    </row>
    <row r="38" spans="1:13" x14ac:dyDescent="0.25">
      <c r="A38" t="s">
        <v>449</v>
      </c>
      <c r="B38" t="s">
        <v>277</v>
      </c>
      <c r="C38" s="12">
        <v>2362</v>
      </c>
      <c r="D38" s="15">
        <v>3563</v>
      </c>
      <c r="E38" s="16">
        <v>7266</v>
      </c>
      <c r="F38" s="13">
        <v>14463</v>
      </c>
      <c r="G38" s="12">
        <v>2400</v>
      </c>
      <c r="H38" s="15">
        <v>3623</v>
      </c>
      <c r="I38" s="16">
        <v>3325</v>
      </c>
      <c r="J38">
        <f t="shared" si="0"/>
        <v>38</v>
      </c>
      <c r="K38">
        <f t="shared" si="1"/>
        <v>60</v>
      </c>
      <c r="L38">
        <f t="shared" si="2"/>
        <v>-3941</v>
      </c>
      <c r="M38" s="12" t="b">
        <f t="shared" si="3"/>
        <v>0</v>
      </c>
    </row>
    <row r="39" spans="1:13" x14ac:dyDescent="0.25">
      <c r="A39" t="s">
        <v>449</v>
      </c>
      <c r="B39" t="s">
        <v>8</v>
      </c>
      <c r="C39" s="12">
        <v>2794</v>
      </c>
      <c r="D39" s="15">
        <v>4062</v>
      </c>
      <c r="E39" s="16">
        <v>6997</v>
      </c>
      <c r="F39" s="13">
        <v>11031</v>
      </c>
      <c r="G39" s="12">
        <v>2323</v>
      </c>
      <c r="H39" s="15">
        <v>3125</v>
      </c>
      <c r="I39" s="16">
        <v>4959</v>
      </c>
      <c r="J39">
        <f t="shared" si="0"/>
        <v>-471</v>
      </c>
      <c r="K39">
        <f t="shared" si="1"/>
        <v>-937</v>
      </c>
      <c r="L39">
        <f t="shared" si="2"/>
        <v>-2038</v>
      </c>
      <c r="M39" s="12" t="b">
        <f t="shared" si="3"/>
        <v>0</v>
      </c>
    </row>
    <row r="40" spans="1:13" x14ac:dyDescent="0.25">
      <c r="B40" t="s">
        <v>222</v>
      </c>
      <c r="G40" s="12">
        <v>3000</v>
      </c>
      <c r="H40" s="15">
        <v>2850</v>
      </c>
      <c r="I40" s="16">
        <v>2200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2" t="b">
        <f t="shared" si="3"/>
        <v>1</v>
      </c>
    </row>
    <row r="41" spans="1:13" x14ac:dyDescent="0.25">
      <c r="B41" t="s">
        <v>377</v>
      </c>
      <c r="H41" s="15">
        <v>1600</v>
      </c>
      <c r="I41" s="16">
        <v>2350</v>
      </c>
      <c r="J41">
        <f t="shared" si="0"/>
        <v>0</v>
      </c>
      <c r="K41">
        <f t="shared" si="1"/>
        <v>0</v>
      </c>
      <c r="L41">
        <f t="shared" si="2"/>
        <v>0</v>
      </c>
      <c r="M41" s="12" t="b">
        <f t="shared" si="3"/>
        <v>0</v>
      </c>
    </row>
    <row r="42" spans="1:13" x14ac:dyDescent="0.25">
      <c r="B42" t="s">
        <v>273</v>
      </c>
      <c r="G42" s="12">
        <v>2288</v>
      </c>
      <c r="H42" s="15">
        <v>3000</v>
      </c>
      <c r="I42" s="16">
        <v>3690</v>
      </c>
      <c r="J42">
        <f t="shared" si="0"/>
        <v>0</v>
      </c>
      <c r="K42">
        <f t="shared" si="1"/>
        <v>0</v>
      </c>
      <c r="L42">
        <f t="shared" si="2"/>
        <v>0</v>
      </c>
      <c r="M42" s="12" t="b">
        <f t="shared" si="3"/>
        <v>0</v>
      </c>
    </row>
    <row r="43" spans="1:13" x14ac:dyDescent="0.25">
      <c r="B43" t="s">
        <v>288</v>
      </c>
      <c r="G43" s="12">
        <v>1700</v>
      </c>
      <c r="H43" s="15">
        <v>1700</v>
      </c>
      <c r="I43" s="16">
        <v>2100</v>
      </c>
      <c r="J43">
        <f t="shared" si="0"/>
        <v>0</v>
      </c>
      <c r="K43">
        <f t="shared" si="1"/>
        <v>0</v>
      </c>
      <c r="L43">
        <f t="shared" si="2"/>
        <v>0</v>
      </c>
      <c r="M43" s="12" t="b">
        <f t="shared" si="3"/>
        <v>0</v>
      </c>
    </row>
    <row r="44" spans="1:13" x14ac:dyDescent="0.25">
      <c r="B44" t="s">
        <v>410</v>
      </c>
      <c r="G44" s="12">
        <v>1900</v>
      </c>
      <c r="H44" s="15">
        <v>1500</v>
      </c>
      <c r="I44" s="16">
        <v>2300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2" t="b">
        <f t="shared" si="3"/>
        <v>1</v>
      </c>
    </row>
    <row r="45" spans="1:13" x14ac:dyDescent="0.25">
      <c r="A45" t="s">
        <v>532</v>
      </c>
      <c r="B45" t="s">
        <v>9</v>
      </c>
      <c r="C45" s="12">
        <v>2409</v>
      </c>
      <c r="D45" s="15">
        <v>2776</v>
      </c>
      <c r="E45" s="16">
        <v>3450</v>
      </c>
      <c r="F45" s="13">
        <v>4204</v>
      </c>
      <c r="G45" s="12">
        <v>1800</v>
      </c>
      <c r="H45" s="15">
        <v>2300</v>
      </c>
      <c r="I45" s="16">
        <v>2950</v>
      </c>
      <c r="J45">
        <f t="shared" si="0"/>
        <v>-609</v>
      </c>
      <c r="K45">
        <f t="shared" si="1"/>
        <v>-476</v>
      </c>
      <c r="L45">
        <f t="shared" si="2"/>
        <v>-500</v>
      </c>
      <c r="M45" s="12" t="b">
        <f t="shared" si="3"/>
        <v>0</v>
      </c>
    </row>
    <row r="46" spans="1:13" x14ac:dyDescent="0.25">
      <c r="A46" t="s">
        <v>532</v>
      </c>
      <c r="B46" t="s">
        <v>150</v>
      </c>
      <c r="C46" s="12">
        <v>2100</v>
      </c>
      <c r="D46" s="15">
        <v>2734</v>
      </c>
      <c r="E46" s="16">
        <v>4222</v>
      </c>
      <c r="F46" s="13">
        <v>6122</v>
      </c>
      <c r="G46" s="12">
        <v>1457</v>
      </c>
      <c r="H46" s="15">
        <v>2400</v>
      </c>
      <c r="I46" s="16">
        <v>2700</v>
      </c>
      <c r="J46">
        <f t="shared" si="0"/>
        <v>-643</v>
      </c>
      <c r="K46">
        <f t="shared" si="1"/>
        <v>-334</v>
      </c>
      <c r="L46">
        <f t="shared" si="2"/>
        <v>-1522</v>
      </c>
      <c r="M46" s="12" t="b">
        <f t="shared" si="3"/>
        <v>0</v>
      </c>
    </row>
    <row r="47" spans="1:13" x14ac:dyDescent="0.25">
      <c r="B47" t="s">
        <v>351</v>
      </c>
      <c r="H47" s="15">
        <v>1680</v>
      </c>
      <c r="I47" s="16">
        <v>1900</v>
      </c>
      <c r="J47">
        <f t="shared" si="0"/>
        <v>0</v>
      </c>
      <c r="K47">
        <f t="shared" si="1"/>
        <v>0</v>
      </c>
      <c r="L47">
        <f t="shared" si="2"/>
        <v>0</v>
      </c>
      <c r="M47" s="12" t="b">
        <f t="shared" si="3"/>
        <v>0</v>
      </c>
    </row>
    <row r="48" spans="1:13" x14ac:dyDescent="0.25">
      <c r="B48" t="s">
        <v>393</v>
      </c>
      <c r="H48" s="15">
        <v>1300</v>
      </c>
      <c r="I48" s="16">
        <v>1900</v>
      </c>
      <c r="J48">
        <f t="shared" si="0"/>
        <v>0</v>
      </c>
      <c r="K48">
        <f t="shared" si="1"/>
        <v>0</v>
      </c>
      <c r="L48">
        <f t="shared" si="2"/>
        <v>0</v>
      </c>
      <c r="M48" s="12" t="b">
        <f t="shared" si="3"/>
        <v>0</v>
      </c>
    </row>
    <row r="49" spans="1:13" x14ac:dyDescent="0.25">
      <c r="B49" t="s">
        <v>268</v>
      </c>
      <c r="G49" s="12">
        <v>1750</v>
      </c>
      <c r="H49" s="15">
        <v>1650</v>
      </c>
      <c r="I49" s="16">
        <v>2000</v>
      </c>
      <c r="J49" s="11">
        <f t="shared" si="0"/>
        <v>0</v>
      </c>
      <c r="K49" s="11">
        <f t="shared" si="1"/>
        <v>0</v>
      </c>
      <c r="L49" s="11">
        <f t="shared" si="2"/>
        <v>0</v>
      </c>
      <c r="M49" s="12" t="b">
        <f t="shared" si="3"/>
        <v>1</v>
      </c>
    </row>
    <row r="50" spans="1:13" x14ac:dyDescent="0.25">
      <c r="B50" t="s">
        <v>258</v>
      </c>
      <c r="G50" s="12">
        <v>2250</v>
      </c>
      <c r="H50" s="15">
        <v>1700</v>
      </c>
      <c r="I50" s="16">
        <v>2195</v>
      </c>
      <c r="J50" s="11">
        <f t="shared" si="0"/>
        <v>0</v>
      </c>
      <c r="K50" s="11">
        <f t="shared" si="1"/>
        <v>0</v>
      </c>
      <c r="L50" s="11">
        <f t="shared" si="2"/>
        <v>0</v>
      </c>
      <c r="M50" s="12" t="b">
        <f t="shared" si="3"/>
        <v>1</v>
      </c>
    </row>
    <row r="51" spans="1:13" x14ac:dyDescent="0.25">
      <c r="B51" t="s">
        <v>301</v>
      </c>
      <c r="G51" s="12">
        <v>1500</v>
      </c>
      <c r="H51" s="15">
        <v>2250</v>
      </c>
      <c r="I51" s="16">
        <v>2400</v>
      </c>
      <c r="J51">
        <f t="shared" si="0"/>
        <v>0</v>
      </c>
      <c r="K51">
        <f t="shared" si="1"/>
        <v>0</v>
      </c>
      <c r="L51">
        <f t="shared" si="2"/>
        <v>0</v>
      </c>
      <c r="M51" s="12" t="b">
        <f t="shared" si="3"/>
        <v>0</v>
      </c>
    </row>
    <row r="52" spans="1:13" x14ac:dyDescent="0.25">
      <c r="B52" t="s">
        <v>441</v>
      </c>
      <c r="I52" s="16">
        <v>1575</v>
      </c>
      <c r="J52">
        <f t="shared" si="0"/>
        <v>0</v>
      </c>
      <c r="K52">
        <f t="shared" si="1"/>
        <v>0</v>
      </c>
      <c r="L52">
        <f t="shared" si="2"/>
        <v>0</v>
      </c>
      <c r="M52" s="12" t="b">
        <f t="shared" si="3"/>
        <v>0</v>
      </c>
    </row>
    <row r="53" spans="1:13" x14ac:dyDescent="0.25">
      <c r="B53" t="s">
        <v>206</v>
      </c>
      <c r="G53" s="12">
        <v>1759</v>
      </c>
      <c r="H53" s="15">
        <v>1600</v>
      </c>
      <c r="I53" s="16">
        <v>1950</v>
      </c>
      <c r="J53" s="11">
        <f t="shared" si="0"/>
        <v>0</v>
      </c>
      <c r="K53" s="11">
        <f t="shared" si="1"/>
        <v>0</v>
      </c>
      <c r="L53" s="11">
        <f t="shared" si="2"/>
        <v>0</v>
      </c>
      <c r="M53" s="12" t="b">
        <f t="shared" si="3"/>
        <v>1</v>
      </c>
    </row>
    <row r="54" spans="1:13" x14ac:dyDescent="0.25">
      <c r="B54" t="s">
        <v>427</v>
      </c>
      <c r="I54" s="16">
        <v>2000</v>
      </c>
      <c r="J54">
        <f t="shared" si="0"/>
        <v>0</v>
      </c>
      <c r="K54">
        <f t="shared" si="1"/>
        <v>0</v>
      </c>
      <c r="L54">
        <f t="shared" si="2"/>
        <v>0</v>
      </c>
      <c r="M54" s="12" t="b">
        <f t="shared" si="3"/>
        <v>0</v>
      </c>
    </row>
    <row r="55" spans="1:13" x14ac:dyDescent="0.25">
      <c r="B55" t="s">
        <v>417</v>
      </c>
      <c r="H55" s="15">
        <v>1750</v>
      </c>
      <c r="J55">
        <f t="shared" si="0"/>
        <v>0</v>
      </c>
      <c r="K55">
        <f t="shared" si="1"/>
        <v>0</v>
      </c>
      <c r="L55">
        <f t="shared" si="2"/>
        <v>0</v>
      </c>
      <c r="M55" s="12" t="b">
        <f t="shared" si="3"/>
        <v>0</v>
      </c>
    </row>
    <row r="56" spans="1:13" x14ac:dyDescent="0.25">
      <c r="A56" t="s">
        <v>532</v>
      </c>
      <c r="B56" t="s">
        <v>151</v>
      </c>
      <c r="C56" s="12">
        <v>1806</v>
      </c>
      <c r="D56" s="15">
        <v>2310</v>
      </c>
      <c r="E56" s="16">
        <v>2582</v>
      </c>
      <c r="F56" s="13">
        <v>3185</v>
      </c>
      <c r="G56" s="12">
        <v>1945</v>
      </c>
      <c r="H56" s="15">
        <v>1850</v>
      </c>
      <c r="I56" s="16">
        <v>2200</v>
      </c>
      <c r="J56" s="11">
        <f t="shared" si="0"/>
        <v>139</v>
      </c>
      <c r="K56" s="11">
        <f t="shared" si="1"/>
        <v>-460</v>
      </c>
      <c r="L56" s="11">
        <f t="shared" si="2"/>
        <v>-382</v>
      </c>
      <c r="M56" s="12" t="b">
        <f t="shared" si="3"/>
        <v>1</v>
      </c>
    </row>
    <row r="57" spans="1:13" x14ac:dyDescent="0.25">
      <c r="B57" t="s">
        <v>348</v>
      </c>
      <c r="H57" s="15">
        <v>1900</v>
      </c>
      <c r="I57" s="16">
        <v>1993</v>
      </c>
      <c r="J57">
        <f t="shared" si="0"/>
        <v>0</v>
      </c>
      <c r="K57">
        <f t="shared" si="1"/>
        <v>0</v>
      </c>
      <c r="L57">
        <f t="shared" si="2"/>
        <v>0</v>
      </c>
      <c r="M57" s="12" t="b">
        <f t="shared" si="3"/>
        <v>0</v>
      </c>
    </row>
    <row r="58" spans="1:13" x14ac:dyDescent="0.25">
      <c r="B58" t="s">
        <v>398</v>
      </c>
      <c r="H58" s="15">
        <v>1300</v>
      </c>
      <c r="I58" s="16">
        <v>1800</v>
      </c>
      <c r="J58">
        <f t="shared" si="0"/>
        <v>0</v>
      </c>
      <c r="K58">
        <f t="shared" si="1"/>
        <v>0</v>
      </c>
      <c r="L58">
        <f t="shared" si="2"/>
        <v>0</v>
      </c>
      <c r="M58" s="12" t="b">
        <f t="shared" si="3"/>
        <v>0</v>
      </c>
    </row>
    <row r="59" spans="1:13" x14ac:dyDescent="0.25">
      <c r="B59" t="s">
        <v>285</v>
      </c>
      <c r="G59" s="12">
        <v>2310</v>
      </c>
      <c r="H59" s="15">
        <v>2058</v>
      </c>
      <c r="I59" s="16">
        <v>2645</v>
      </c>
      <c r="J59" s="11">
        <f t="shared" si="0"/>
        <v>0</v>
      </c>
      <c r="K59" s="11">
        <f t="shared" si="1"/>
        <v>0</v>
      </c>
      <c r="L59" s="11">
        <f t="shared" si="2"/>
        <v>0</v>
      </c>
      <c r="M59" s="12" t="b">
        <f t="shared" si="3"/>
        <v>1</v>
      </c>
    </row>
    <row r="60" spans="1:13" x14ac:dyDescent="0.25">
      <c r="A60" t="s">
        <v>532</v>
      </c>
      <c r="B60" t="s">
        <v>10</v>
      </c>
      <c r="C60" s="12">
        <v>2443</v>
      </c>
      <c r="D60" s="15">
        <v>3218</v>
      </c>
      <c r="E60" s="16">
        <v>4548</v>
      </c>
      <c r="F60" s="13">
        <v>6048</v>
      </c>
      <c r="G60" s="12">
        <v>2546</v>
      </c>
      <c r="H60" s="15">
        <v>3150</v>
      </c>
      <c r="I60" s="16">
        <v>4057</v>
      </c>
      <c r="J60">
        <f t="shared" si="0"/>
        <v>103</v>
      </c>
      <c r="K60">
        <f t="shared" si="1"/>
        <v>-68</v>
      </c>
      <c r="L60">
        <f t="shared" si="2"/>
        <v>-491</v>
      </c>
      <c r="M60" s="12" t="b">
        <f t="shared" si="3"/>
        <v>0</v>
      </c>
    </row>
    <row r="61" spans="1:13" x14ac:dyDescent="0.25">
      <c r="A61" t="s">
        <v>532</v>
      </c>
      <c r="B61" t="s">
        <v>152</v>
      </c>
      <c r="C61" s="12">
        <v>3189</v>
      </c>
      <c r="D61" s="15">
        <v>4132</v>
      </c>
      <c r="E61" s="16">
        <v>6086</v>
      </c>
      <c r="F61" s="13">
        <v>9144</v>
      </c>
      <c r="G61" s="12">
        <v>2300</v>
      </c>
      <c r="H61" s="15">
        <v>3386</v>
      </c>
      <c r="I61" s="16">
        <v>5895</v>
      </c>
      <c r="J61">
        <f t="shared" si="0"/>
        <v>-889</v>
      </c>
      <c r="K61">
        <f t="shared" si="1"/>
        <v>-746</v>
      </c>
      <c r="L61">
        <f t="shared" si="2"/>
        <v>-191</v>
      </c>
      <c r="M61" s="12" t="b">
        <f t="shared" si="3"/>
        <v>0</v>
      </c>
    </row>
    <row r="62" spans="1:13" x14ac:dyDescent="0.25">
      <c r="B62" t="s">
        <v>236</v>
      </c>
      <c r="G62" s="12">
        <v>2700</v>
      </c>
      <c r="H62" s="15">
        <v>1550</v>
      </c>
      <c r="I62" s="16">
        <v>1900</v>
      </c>
      <c r="J62" s="11">
        <f t="shared" si="0"/>
        <v>0</v>
      </c>
      <c r="K62" s="11">
        <f t="shared" si="1"/>
        <v>0</v>
      </c>
      <c r="L62" s="11">
        <f t="shared" si="2"/>
        <v>0</v>
      </c>
      <c r="M62" s="12" t="b">
        <f t="shared" si="3"/>
        <v>1</v>
      </c>
    </row>
    <row r="63" spans="1:13" x14ac:dyDescent="0.25">
      <c r="B63" t="s">
        <v>345</v>
      </c>
      <c r="H63" s="15">
        <v>1700</v>
      </c>
      <c r="I63" s="16">
        <v>2000</v>
      </c>
      <c r="J63">
        <f t="shared" si="0"/>
        <v>0</v>
      </c>
      <c r="K63">
        <f t="shared" si="1"/>
        <v>0</v>
      </c>
      <c r="L63">
        <f t="shared" si="2"/>
        <v>0</v>
      </c>
      <c r="M63" s="12" t="b">
        <f t="shared" si="3"/>
        <v>0</v>
      </c>
    </row>
    <row r="64" spans="1:13" x14ac:dyDescent="0.25">
      <c r="B64" t="s">
        <v>191</v>
      </c>
      <c r="G64" s="12">
        <v>1600</v>
      </c>
      <c r="H64" s="15">
        <v>1725</v>
      </c>
      <c r="I64" s="16">
        <v>1950</v>
      </c>
      <c r="J64">
        <f t="shared" si="0"/>
        <v>0</v>
      </c>
      <c r="K64">
        <f t="shared" si="1"/>
        <v>0</v>
      </c>
      <c r="L64">
        <f t="shared" si="2"/>
        <v>0</v>
      </c>
      <c r="M64" s="12" t="b">
        <f t="shared" si="3"/>
        <v>0</v>
      </c>
    </row>
    <row r="65" spans="1:13" x14ac:dyDescent="0.25">
      <c r="A65" t="s">
        <v>449</v>
      </c>
      <c r="B65" t="s">
        <v>13</v>
      </c>
      <c r="C65" s="12">
        <v>2010</v>
      </c>
      <c r="D65" s="15">
        <v>2367</v>
      </c>
      <c r="E65" s="16">
        <v>3268</v>
      </c>
      <c r="F65" s="13">
        <v>3880</v>
      </c>
      <c r="G65" s="12">
        <v>1575</v>
      </c>
      <c r="H65" s="15">
        <v>2000</v>
      </c>
      <c r="I65" s="16">
        <v>2300</v>
      </c>
      <c r="J65">
        <f t="shared" si="0"/>
        <v>-435</v>
      </c>
      <c r="K65">
        <f t="shared" si="1"/>
        <v>-367</v>
      </c>
      <c r="L65">
        <f t="shared" si="2"/>
        <v>-968</v>
      </c>
      <c r="M65" s="12" t="b">
        <f t="shared" si="3"/>
        <v>0</v>
      </c>
    </row>
    <row r="66" spans="1:13" x14ac:dyDescent="0.25">
      <c r="B66" t="s">
        <v>184</v>
      </c>
      <c r="G66" s="12">
        <v>1850</v>
      </c>
      <c r="H66" s="15">
        <v>1750</v>
      </c>
      <c r="I66" s="16">
        <v>1995</v>
      </c>
      <c r="J66" s="11">
        <f t="shared" si="0"/>
        <v>0</v>
      </c>
      <c r="K66" s="11">
        <f t="shared" si="1"/>
        <v>0</v>
      </c>
      <c r="L66" s="11">
        <f t="shared" si="2"/>
        <v>0</v>
      </c>
      <c r="M66" s="12" t="b">
        <f t="shared" si="3"/>
        <v>1</v>
      </c>
    </row>
    <row r="67" spans="1:13" x14ac:dyDescent="0.25">
      <c r="B67" t="s">
        <v>433</v>
      </c>
      <c r="I67" s="16">
        <v>1800</v>
      </c>
      <c r="J67">
        <f t="shared" ref="J67:J130" si="4">IF(AND(C67&gt;0,G67&gt;0),G67-C67,0)</f>
        <v>0</v>
      </c>
      <c r="K67">
        <f t="shared" ref="K67:K130" si="5">IF(AND(D67&gt;0,H67&gt;0),H67-D67,0)</f>
        <v>0</v>
      </c>
      <c r="L67">
        <f t="shared" ref="L67:L130" si="6">IF(AND(E67&gt;0,I67&gt;0),I67-E67,0)</f>
        <v>0</v>
      </c>
      <c r="M67" s="12" t="b">
        <f t="shared" ref="M67:M130" si="7">IF(G67&gt;H67,TRUE,FALSE)</f>
        <v>0</v>
      </c>
    </row>
    <row r="68" spans="1:13" x14ac:dyDescent="0.25">
      <c r="A68" t="s">
        <v>449</v>
      </c>
      <c r="B68" t="s">
        <v>14</v>
      </c>
      <c r="C68" s="12">
        <v>2608</v>
      </c>
      <c r="D68" s="15">
        <v>3280</v>
      </c>
      <c r="E68" s="16">
        <v>4044</v>
      </c>
      <c r="F68" s="13">
        <v>5289</v>
      </c>
      <c r="G68" s="12">
        <v>1563</v>
      </c>
      <c r="H68" s="15">
        <v>2425</v>
      </c>
      <c r="I68" s="16">
        <v>2933</v>
      </c>
      <c r="J68">
        <f t="shared" si="4"/>
        <v>-1045</v>
      </c>
      <c r="K68">
        <f t="shared" si="5"/>
        <v>-855</v>
      </c>
      <c r="L68">
        <f t="shared" si="6"/>
        <v>-1111</v>
      </c>
      <c r="M68" s="12" t="b">
        <f t="shared" si="7"/>
        <v>0</v>
      </c>
    </row>
    <row r="69" spans="1:13" x14ac:dyDescent="0.25">
      <c r="B69" t="s">
        <v>185</v>
      </c>
      <c r="G69" s="12">
        <v>1823</v>
      </c>
      <c r="H69" s="15">
        <v>1800</v>
      </c>
      <c r="I69" s="16">
        <v>2236</v>
      </c>
      <c r="J69">
        <f t="shared" si="4"/>
        <v>0</v>
      </c>
      <c r="K69">
        <f t="shared" si="5"/>
        <v>0</v>
      </c>
      <c r="L69">
        <f t="shared" si="6"/>
        <v>0</v>
      </c>
      <c r="M69" s="12" t="b">
        <f t="shared" si="7"/>
        <v>1</v>
      </c>
    </row>
    <row r="70" spans="1:13" x14ac:dyDescent="0.25">
      <c r="B70" t="s">
        <v>396</v>
      </c>
      <c r="H70" s="15">
        <v>1300</v>
      </c>
      <c r="I70" s="16">
        <v>1800</v>
      </c>
      <c r="J70">
        <f t="shared" si="4"/>
        <v>0</v>
      </c>
      <c r="K70">
        <f t="shared" si="5"/>
        <v>0</v>
      </c>
      <c r="L70">
        <f t="shared" si="6"/>
        <v>0</v>
      </c>
      <c r="M70" s="12" t="b">
        <f t="shared" si="7"/>
        <v>0</v>
      </c>
    </row>
    <row r="71" spans="1:13" x14ac:dyDescent="0.25">
      <c r="B71" t="s">
        <v>208</v>
      </c>
      <c r="G71" s="12">
        <v>2195</v>
      </c>
      <c r="H71" s="15">
        <v>1775</v>
      </c>
      <c r="I71" s="16">
        <v>2160</v>
      </c>
      <c r="J71" s="11">
        <f t="shared" si="4"/>
        <v>0</v>
      </c>
      <c r="K71" s="11">
        <f t="shared" si="5"/>
        <v>0</v>
      </c>
      <c r="L71" s="11">
        <f t="shared" si="6"/>
        <v>0</v>
      </c>
      <c r="M71" s="12" t="b">
        <f t="shared" si="7"/>
        <v>1</v>
      </c>
    </row>
    <row r="72" spans="1:13" x14ac:dyDescent="0.25">
      <c r="A72" t="s">
        <v>449</v>
      </c>
      <c r="B72" t="s">
        <v>15</v>
      </c>
      <c r="C72" s="12">
        <v>2955</v>
      </c>
      <c r="D72" s="15">
        <v>3965</v>
      </c>
      <c r="E72" s="16">
        <v>6065</v>
      </c>
      <c r="F72" s="13">
        <v>10653</v>
      </c>
      <c r="G72" s="12">
        <v>1618</v>
      </c>
      <c r="H72" s="15">
        <v>3027</v>
      </c>
      <c r="I72" s="16">
        <v>3650</v>
      </c>
      <c r="J72">
        <f t="shared" si="4"/>
        <v>-1337</v>
      </c>
      <c r="K72">
        <f t="shared" si="5"/>
        <v>-938</v>
      </c>
      <c r="L72">
        <f t="shared" si="6"/>
        <v>-2415</v>
      </c>
      <c r="M72" s="12" t="b">
        <f t="shared" si="7"/>
        <v>0</v>
      </c>
    </row>
    <row r="73" spans="1:13" x14ac:dyDescent="0.25">
      <c r="B73" t="s">
        <v>90</v>
      </c>
      <c r="G73" s="12">
        <v>4098</v>
      </c>
      <c r="H73" s="15">
        <v>1800</v>
      </c>
      <c r="I73" s="16">
        <v>2117</v>
      </c>
      <c r="J73" s="25">
        <f t="shared" si="4"/>
        <v>0</v>
      </c>
      <c r="K73" s="25">
        <f t="shared" si="5"/>
        <v>0</v>
      </c>
      <c r="L73" s="25">
        <f t="shared" si="6"/>
        <v>0</v>
      </c>
      <c r="M73" s="12" t="b">
        <f t="shared" si="7"/>
        <v>1</v>
      </c>
    </row>
    <row r="74" spans="1:13" x14ac:dyDescent="0.25">
      <c r="B74" t="s">
        <v>16</v>
      </c>
      <c r="G74" s="12">
        <v>2200</v>
      </c>
      <c r="H74" s="15">
        <v>5483</v>
      </c>
      <c r="I74" s="16">
        <v>9295</v>
      </c>
      <c r="J74">
        <f t="shared" si="4"/>
        <v>0</v>
      </c>
      <c r="K74">
        <f t="shared" si="5"/>
        <v>0</v>
      </c>
      <c r="L74">
        <f t="shared" si="6"/>
        <v>0</v>
      </c>
      <c r="M74" s="12" t="b">
        <f t="shared" si="7"/>
        <v>0</v>
      </c>
    </row>
    <row r="75" spans="1:13" x14ac:dyDescent="0.25">
      <c r="A75" t="s">
        <v>449</v>
      </c>
      <c r="B75" t="s">
        <v>454</v>
      </c>
      <c r="C75" s="12">
        <v>3632</v>
      </c>
      <c r="D75" s="15">
        <v>4645</v>
      </c>
      <c r="E75" s="16">
        <v>8267</v>
      </c>
      <c r="F75" s="13">
        <v>15969</v>
      </c>
      <c r="J75">
        <f t="shared" si="4"/>
        <v>0</v>
      </c>
      <c r="K75">
        <f t="shared" si="5"/>
        <v>0</v>
      </c>
      <c r="L75">
        <f t="shared" si="6"/>
        <v>0</v>
      </c>
      <c r="M75" s="12" t="b">
        <f t="shared" si="7"/>
        <v>0</v>
      </c>
    </row>
    <row r="76" spans="1:13" x14ac:dyDescent="0.25">
      <c r="B76" t="s">
        <v>254</v>
      </c>
      <c r="G76" s="12">
        <v>1600</v>
      </c>
      <c r="H76" s="15">
        <v>1600</v>
      </c>
      <c r="I76" s="16">
        <v>2000</v>
      </c>
      <c r="J76">
        <f t="shared" si="4"/>
        <v>0</v>
      </c>
      <c r="K76">
        <f t="shared" si="5"/>
        <v>0</v>
      </c>
      <c r="L76">
        <f t="shared" si="6"/>
        <v>0</v>
      </c>
      <c r="M76" s="12" t="b">
        <f t="shared" si="7"/>
        <v>0</v>
      </c>
    </row>
    <row r="77" spans="1:13" x14ac:dyDescent="0.25">
      <c r="B77" t="s">
        <v>432</v>
      </c>
      <c r="I77" s="16">
        <v>2300</v>
      </c>
      <c r="J77">
        <f t="shared" si="4"/>
        <v>0</v>
      </c>
      <c r="K77">
        <f t="shared" si="5"/>
        <v>0</v>
      </c>
      <c r="L77">
        <f t="shared" si="6"/>
        <v>0</v>
      </c>
      <c r="M77" s="12" t="b">
        <f t="shared" si="7"/>
        <v>0</v>
      </c>
    </row>
    <row r="78" spans="1:13" x14ac:dyDescent="0.25">
      <c r="B78" t="s">
        <v>169</v>
      </c>
      <c r="G78" s="12">
        <v>1650</v>
      </c>
      <c r="H78" s="15">
        <v>1750</v>
      </c>
      <c r="I78" s="16">
        <v>2150</v>
      </c>
      <c r="J78">
        <f t="shared" si="4"/>
        <v>0</v>
      </c>
      <c r="K78">
        <f t="shared" si="5"/>
        <v>0</v>
      </c>
      <c r="L78">
        <f t="shared" si="6"/>
        <v>0</v>
      </c>
      <c r="M78" s="12" t="b">
        <f t="shared" si="7"/>
        <v>0</v>
      </c>
    </row>
    <row r="79" spans="1:13" x14ac:dyDescent="0.25">
      <c r="B79" t="s">
        <v>316</v>
      </c>
      <c r="G79" s="12">
        <v>1600</v>
      </c>
      <c r="H79" s="15">
        <v>1975</v>
      </c>
      <c r="I79" s="16">
        <v>2300</v>
      </c>
      <c r="J79">
        <f t="shared" si="4"/>
        <v>0</v>
      </c>
      <c r="K79">
        <f t="shared" si="5"/>
        <v>0</v>
      </c>
      <c r="L79">
        <f t="shared" si="6"/>
        <v>0</v>
      </c>
      <c r="M79" s="12" t="b">
        <f t="shared" si="7"/>
        <v>0</v>
      </c>
    </row>
    <row r="80" spans="1:13" x14ac:dyDescent="0.25">
      <c r="B80" t="s">
        <v>292</v>
      </c>
      <c r="G80" s="12">
        <v>1575</v>
      </c>
      <c r="H80" s="15">
        <v>1625</v>
      </c>
      <c r="I80" s="16">
        <v>2000</v>
      </c>
      <c r="J80">
        <f t="shared" si="4"/>
        <v>0</v>
      </c>
      <c r="K80">
        <f t="shared" si="5"/>
        <v>0</v>
      </c>
      <c r="L80">
        <f t="shared" si="6"/>
        <v>0</v>
      </c>
      <c r="M80" s="12" t="b">
        <f t="shared" si="7"/>
        <v>0</v>
      </c>
    </row>
    <row r="81" spans="1:13" x14ac:dyDescent="0.25">
      <c r="B81" t="s">
        <v>299</v>
      </c>
      <c r="G81" s="12">
        <v>1575</v>
      </c>
      <c r="H81" s="15">
        <v>1688</v>
      </c>
      <c r="I81" s="16">
        <v>2050</v>
      </c>
      <c r="J81">
        <f t="shared" si="4"/>
        <v>0</v>
      </c>
      <c r="K81">
        <f t="shared" si="5"/>
        <v>0</v>
      </c>
      <c r="L81">
        <f t="shared" si="6"/>
        <v>0</v>
      </c>
      <c r="M81" s="12" t="b">
        <f t="shared" si="7"/>
        <v>0</v>
      </c>
    </row>
    <row r="82" spans="1:13" x14ac:dyDescent="0.25">
      <c r="B82" t="s">
        <v>190</v>
      </c>
      <c r="G82" s="12">
        <v>1450</v>
      </c>
      <c r="H82" s="15">
        <v>1900</v>
      </c>
      <c r="I82" s="16">
        <v>2300</v>
      </c>
      <c r="J82">
        <f t="shared" si="4"/>
        <v>0</v>
      </c>
      <c r="K82">
        <f t="shared" si="5"/>
        <v>0</v>
      </c>
      <c r="L82">
        <f t="shared" si="6"/>
        <v>0</v>
      </c>
      <c r="M82" s="12" t="b">
        <f t="shared" si="7"/>
        <v>0</v>
      </c>
    </row>
    <row r="83" spans="1:13" x14ac:dyDescent="0.25">
      <c r="B83" t="s">
        <v>293</v>
      </c>
      <c r="G83" s="12">
        <v>2200</v>
      </c>
      <c r="H83" s="15">
        <v>1700</v>
      </c>
      <c r="I83" s="16">
        <v>2000</v>
      </c>
      <c r="J83" s="11">
        <f t="shared" si="4"/>
        <v>0</v>
      </c>
      <c r="K83" s="11">
        <f t="shared" si="5"/>
        <v>0</v>
      </c>
      <c r="L83" s="11">
        <f t="shared" si="6"/>
        <v>0</v>
      </c>
      <c r="M83" s="12" t="b">
        <f t="shared" si="7"/>
        <v>1</v>
      </c>
    </row>
    <row r="84" spans="1:13" x14ac:dyDescent="0.25">
      <c r="A84" t="s">
        <v>532</v>
      </c>
      <c r="B84" t="s">
        <v>18</v>
      </c>
      <c r="C84" s="12">
        <v>2957</v>
      </c>
      <c r="D84" s="15">
        <v>2508</v>
      </c>
      <c r="E84" s="16">
        <v>4213</v>
      </c>
      <c r="F84" s="13">
        <v>6760</v>
      </c>
      <c r="G84" s="12">
        <v>947</v>
      </c>
      <c r="H84" s="15">
        <v>2500</v>
      </c>
      <c r="I84" s="16">
        <v>3000</v>
      </c>
      <c r="J84">
        <f t="shared" si="4"/>
        <v>-2010</v>
      </c>
      <c r="K84">
        <f t="shared" si="5"/>
        <v>-8</v>
      </c>
      <c r="L84">
        <f t="shared" si="6"/>
        <v>-1213</v>
      </c>
      <c r="M84" s="12" t="b">
        <f t="shared" si="7"/>
        <v>0</v>
      </c>
    </row>
    <row r="85" spans="1:13" x14ac:dyDescent="0.25">
      <c r="B85" t="s">
        <v>418</v>
      </c>
      <c r="H85" s="15">
        <v>3350</v>
      </c>
      <c r="I85" s="16">
        <v>5595</v>
      </c>
      <c r="J85">
        <f t="shared" si="4"/>
        <v>0</v>
      </c>
      <c r="K85">
        <f t="shared" si="5"/>
        <v>0</v>
      </c>
      <c r="L85">
        <f t="shared" si="6"/>
        <v>0</v>
      </c>
      <c r="M85" s="12" t="b">
        <f t="shared" si="7"/>
        <v>0</v>
      </c>
    </row>
    <row r="86" spans="1:13" x14ac:dyDescent="0.25">
      <c r="B86" t="s">
        <v>314</v>
      </c>
      <c r="G86" s="12">
        <v>2923</v>
      </c>
      <c r="H86" s="15">
        <v>1550</v>
      </c>
      <c r="I86" s="16">
        <v>1750</v>
      </c>
      <c r="J86" s="11">
        <f t="shared" si="4"/>
        <v>0</v>
      </c>
      <c r="K86" s="11">
        <f t="shared" si="5"/>
        <v>0</v>
      </c>
      <c r="L86" s="11">
        <f t="shared" si="6"/>
        <v>0</v>
      </c>
      <c r="M86" s="12" t="b">
        <f t="shared" si="7"/>
        <v>1</v>
      </c>
    </row>
    <row r="87" spans="1:13" x14ac:dyDescent="0.25">
      <c r="B87" t="s">
        <v>364</v>
      </c>
      <c r="H87" s="15">
        <v>1750</v>
      </c>
      <c r="I87" s="16">
        <v>2200</v>
      </c>
      <c r="J87">
        <f t="shared" si="4"/>
        <v>0</v>
      </c>
      <c r="K87">
        <f t="shared" si="5"/>
        <v>0</v>
      </c>
      <c r="L87">
        <f t="shared" si="6"/>
        <v>0</v>
      </c>
      <c r="M87" s="12" t="b">
        <f t="shared" si="7"/>
        <v>0</v>
      </c>
    </row>
    <row r="88" spans="1:13" x14ac:dyDescent="0.25">
      <c r="B88" t="s">
        <v>19</v>
      </c>
      <c r="G88" s="12">
        <v>1400</v>
      </c>
      <c r="H88" s="15">
        <v>3175</v>
      </c>
      <c r="I88" s="16">
        <v>4000</v>
      </c>
      <c r="J88">
        <f t="shared" si="4"/>
        <v>0</v>
      </c>
      <c r="K88">
        <f t="shared" si="5"/>
        <v>0</v>
      </c>
      <c r="L88">
        <f t="shared" si="6"/>
        <v>0</v>
      </c>
      <c r="M88" s="12" t="b">
        <f t="shared" si="7"/>
        <v>0</v>
      </c>
    </row>
    <row r="89" spans="1:13" x14ac:dyDescent="0.25">
      <c r="B89" t="s">
        <v>437</v>
      </c>
      <c r="I89" s="16">
        <v>2600</v>
      </c>
      <c r="J89">
        <f t="shared" si="4"/>
        <v>0</v>
      </c>
      <c r="K89">
        <f t="shared" si="5"/>
        <v>0</v>
      </c>
      <c r="L89">
        <f t="shared" si="6"/>
        <v>0</v>
      </c>
      <c r="M89" s="12" t="b">
        <f t="shared" si="7"/>
        <v>0</v>
      </c>
    </row>
    <row r="90" spans="1:13" x14ac:dyDescent="0.25">
      <c r="B90" t="s">
        <v>362</v>
      </c>
      <c r="H90" s="15">
        <v>1738</v>
      </c>
      <c r="I90" s="16">
        <v>2000</v>
      </c>
      <c r="J90">
        <f t="shared" si="4"/>
        <v>0</v>
      </c>
      <c r="K90">
        <f t="shared" si="5"/>
        <v>0</v>
      </c>
      <c r="L90">
        <f t="shared" si="6"/>
        <v>0</v>
      </c>
      <c r="M90" s="12" t="b">
        <f t="shared" si="7"/>
        <v>0</v>
      </c>
    </row>
    <row r="91" spans="1:13" x14ac:dyDescent="0.25">
      <c r="B91" t="s">
        <v>226</v>
      </c>
      <c r="G91" s="12">
        <v>2000</v>
      </c>
      <c r="H91" s="15">
        <v>1675</v>
      </c>
      <c r="I91" s="16">
        <v>2000</v>
      </c>
      <c r="J91" s="11">
        <f t="shared" si="4"/>
        <v>0</v>
      </c>
      <c r="K91" s="11">
        <f t="shared" si="5"/>
        <v>0</v>
      </c>
      <c r="L91" s="11">
        <f t="shared" si="6"/>
        <v>0</v>
      </c>
      <c r="M91" s="12" t="b">
        <f t="shared" si="7"/>
        <v>1</v>
      </c>
    </row>
    <row r="92" spans="1:13" x14ac:dyDescent="0.25">
      <c r="A92" t="s">
        <v>532</v>
      </c>
      <c r="B92" t="s">
        <v>153</v>
      </c>
      <c r="C92" s="12">
        <v>2293</v>
      </c>
      <c r="D92" s="15">
        <v>2796</v>
      </c>
      <c r="E92" s="16">
        <v>3588</v>
      </c>
      <c r="F92" s="13">
        <v>3687</v>
      </c>
      <c r="G92" s="12">
        <v>2400</v>
      </c>
      <c r="H92" s="15">
        <v>2000</v>
      </c>
      <c r="I92" s="16">
        <v>2350</v>
      </c>
      <c r="J92" s="11">
        <f t="shared" si="4"/>
        <v>107</v>
      </c>
      <c r="K92" s="11">
        <f t="shared" si="5"/>
        <v>-796</v>
      </c>
      <c r="L92" s="11">
        <f t="shared" si="6"/>
        <v>-1238</v>
      </c>
      <c r="M92" s="12" t="b">
        <f t="shared" si="7"/>
        <v>1</v>
      </c>
    </row>
    <row r="93" spans="1:13" x14ac:dyDescent="0.25">
      <c r="A93" t="s">
        <v>449</v>
      </c>
      <c r="B93" t="s">
        <v>20</v>
      </c>
      <c r="C93" s="12">
        <v>2569</v>
      </c>
      <c r="D93" s="15">
        <v>3656</v>
      </c>
      <c r="E93" s="16">
        <v>5413</v>
      </c>
      <c r="F93" s="13">
        <v>7226</v>
      </c>
      <c r="G93" s="12">
        <v>5800</v>
      </c>
      <c r="H93" s="15">
        <v>3398</v>
      </c>
      <c r="I93" s="16">
        <v>3630</v>
      </c>
      <c r="J93" s="11">
        <f t="shared" si="4"/>
        <v>3231</v>
      </c>
      <c r="K93" s="11">
        <f t="shared" si="5"/>
        <v>-258</v>
      </c>
      <c r="L93" s="11">
        <f t="shared" si="6"/>
        <v>-1783</v>
      </c>
      <c r="M93" s="12" t="b">
        <f t="shared" si="7"/>
        <v>1</v>
      </c>
    </row>
    <row r="94" spans="1:13" x14ac:dyDescent="0.25">
      <c r="B94" t="s">
        <v>439</v>
      </c>
      <c r="I94" s="16">
        <v>1850</v>
      </c>
      <c r="J94">
        <f t="shared" si="4"/>
        <v>0</v>
      </c>
      <c r="K94">
        <f t="shared" si="5"/>
        <v>0</v>
      </c>
      <c r="L94">
        <f t="shared" si="6"/>
        <v>0</v>
      </c>
      <c r="M94" s="12" t="b">
        <f t="shared" si="7"/>
        <v>0</v>
      </c>
    </row>
    <row r="95" spans="1:13" x14ac:dyDescent="0.25">
      <c r="B95" t="s">
        <v>440</v>
      </c>
      <c r="I95" s="16">
        <v>1900</v>
      </c>
      <c r="J95">
        <f t="shared" si="4"/>
        <v>0</v>
      </c>
      <c r="K95">
        <f t="shared" si="5"/>
        <v>0</v>
      </c>
      <c r="L95">
        <f t="shared" si="6"/>
        <v>0</v>
      </c>
      <c r="M95" s="12" t="b">
        <f t="shared" si="7"/>
        <v>0</v>
      </c>
    </row>
    <row r="96" spans="1:13" x14ac:dyDescent="0.25">
      <c r="B96" t="s">
        <v>212</v>
      </c>
      <c r="G96" s="12">
        <v>2350</v>
      </c>
      <c r="H96" s="15">
        <v>1600</v>
      </c>
      <c r="I96" s="16">
        <v>1838</v>
      </c>
      <c r="J96" s="11">
        <f t="shared" si="4"/>
        <v>0</v>
      </c>
      <c r="K96" s="11">
        <f t="shared" si="5"/>
        <v>0</v>
      </c>
      <c r="L96" s="11">
        <f t="shared" si="6"/>
        <v>0</v>
      </c>
      <c r="M96" s="12" t="b">
        <f t="shared" si="7"/>
        <v>1</v>
      </c>
    </row>
    <row r="97" spans="1:13" x14ac:dyDescent="0.25">
      <c r="B97" t="s">
        <v>378</v>
      </c>
      <c r="H97" s="15">
        <v>1400</v>
      </c>
      <c r="I97" s="16">
        <v>1750</v>
      </c>
      <c r="J97">
        <f t="shared" si="4"/>
        <v>0</v>
      </c>
      <c r="K97">
        <f t="shared" si="5"/>
        <v>0</v>
      </c>
      <c r="L97">
        <f t="shared" si="6"/>
        <v>0</v>
      </c>
      <c r="M97" s="12" t="b">
        <f t="shared" si="7"/>
        <v>0</v>
      </c>
    </row>
    <row r="98" spans="1:13" x14ac:dyDescent="0.25">
      <c r="A98" t="s">
        <v>532</v>
      </c>
      <c r="B98" t="s">
        <v>94</v>
      </c>
      <c r="C98" s="12">
        <v>2347</v>
      </c>
      <c r="D98" s="15">
        <v>2812</v>
      </c>
      <c r="E98" s="16">
        <v>3708</v>
      </c>
      <c r="F98" s="13">
        <v>5278</v>
      </c>
      <c r="G98" s="12">
        <v>2300</v>
      </c>
      <c r="H98" s="15">
        <v>2400</v>
      </c>
      <c r="I98" s="16">
        <v>2550</v>
      </c>
      <c r="J98">
        <f t="shared" si="4"/>
        <v>-47</v>
      </c>
      <c r="K98">
        <f t="shared" si="5"/>
        <v>-412</v>
      </c>
      <c r="L98">
        <f t="shared" si="6"/>
        <v>-1158</v>
      </c>
      <c r="M98" s="12" t="b">
        <f t="shared" si="7"/>
        <v>0</v>
      </c>
    </row>
    <row r="99" spans="1:13" x14ac:dyDescent="0.25">
      <c r="A99" t="s">
        <v>449</v>
      </c>
      <c r="B99" t="s">
        <v>22</v>
      </c>
      <c r="C99" s="12">
        <v>2828</v>
      </c>
      <c r="D99" s="15">
        <v>4116</v>
      </c>
      <c r="E99" s="16">
        <v>8000</v>
      </c>
      <c r="F99" s="13">
        <v>12418</v>
      </c>
      <c r="G99" s="12">
        <v>2100</v>
      </c>
      <c r="H99" s="15">
        <v>3495</v>
      </c>
      <c r="I99" s="16">
        <v>4500</v>
      </c>
      <c r="J99">
        <f t="shared" si="4"/>
        <v>-728</v>
      </c>
      <c r="K99">
        <f t="shared" si="5"/>
        <v>-621</v>
      </c>
      <c r="L99">
        <f t="shared" si="6"/>
        <v>-3500</v>
      </c>
      <c r="M99" s="12" t="b">
        <f t="shared" si="7"/>
        <v>0</v>
      </c>
    </row>
    <row r="100" spans="1:13" x14ac:dyDescent="0.25">
      <c r="B100" t="s">
        <v>210</v>
      </c>
      <c r="G100" s="12">
        <v>2012</v>
      </c>
      <c r="H100" s="15">
        <v>1900</v>
      </c>
      <c r="I100" s="16">
        <v>2100</v>
      </c>
      <c r="J100" s="11">
        <f t="shared" si="4"/>
        <v>0</v>
      </c>
      <c r="K100" s="11">
        <f t="shared" si="5"/>
        <v>0</v>
      </c>
      <c r="L100" s="11">
        <f t="shared" si="6"/>
        <v>0</v>
      </c>
      <c r="M100" s="12" t="b">
        <f t="shared" si="7"/>
        <v>1</v>
      </c>
    </row>
    <row r="101" spans="1:13" x14ac:dyDescent="0.25">
      <c r="B101" t="s">
        <v>404</v>
      </c>
      <c r="H101" s="15">
        <v>1500</v>
      </c>
      <c r="J101">
        <f t="shared" si="4"/>
        <v>0</v>
      </c>
      <c r="K101">
        <f t="shared" si="5"/>
        <v>0</v>
      </c>
      <c r="L101">
        <f t="shared" si="6"/>
        <v>0</v>
      </c>
      <c r="M101" s="12" t="b">
        <f t="shared" si="7"/>
        <v>0</v>
      </c>
    </row>
    <row r="102" spans="1:13" x14ac:dyDescent="0.25">
      <c r="A102" t="s">
        <v>449</v>
      </c>
      <c r="B102" t="s">
        <v>523</v>
      </c>
      <c r="C102" s="12">
        <v>1992</v>
      </c>
      <c r="D102" s="15">
        <v>2118</v>
      </c>
      <c r="E102" s="16">
        <v>2589</v>
      </c>
      <c r="F102" s="13">
        <v>3174</v>
      </c>
      <c r="J102">
        <f t="shared" si="4"/>
        <v>0</v>
      </c>
      <c r="K102">
        <f t="shared" si="5"/>
        <v>0</v>
      </c>
      <c r="L102">
        <f t="shared" si="6"/>
        <v>0</v>
      </c>
      <c r="M102" s="12" t="b">
        <f t="shared" si="7"/>
        <v>0</v>
      </c>
    </row>
    <row r="103" spans="1:13" x14ac:dyDescent="0.25">
      <c r="A103" t="s">
        <v>449</v>
      </c>
      <c r="B103" t="s">
        <v>526</v>
      </c>
      <c r="C103" s="12">
        <v>1899</v>
      </c>
      <c r="D103" s="15">
        <v>2389</v>
      </c>
      <c r="E103" s="16">
        <v>3079</v>
      </c>
      <c r="F103" s="13">
        <v>4148</v>
      </c>
      <c r="J103">
        <f t="shared" si="4"/>
        <v>0</v>
      </c>
      <c r="K103">
        <f t="shared" si="5"/>
        <v>0</v>
      </c>
      <c r="L103">
        <f t="shared" si="6"/>
        <v>0</v>
      </c>
      <c r="M103" s="12" t="b">
        <f t="shared" si="7"/>
        <v>0</v>
      </c>
    </row>
    <row r="104" spans="1:13" x14ac:dyDescent="0.25">
      <c r="B104" t="s">
        <v>24</v>
      </c>
      <c r="G104" s="12">
        <v>1600</v>
      </c>
      <c r="H104" s="15">
        <v>2742</v>
      </c>
      <c r="I104" s="16">
        <v>3900</v>
      </c>
      <c r="J104">
        <f t="shared" si="4"/>
        <v>0</v>
      </c>
      <c r="K104">
        <f t="shared" si="5"/>
        <v>0</v>
      </c>
      <c r="L104">
        <f t="shared" si="6"/>
        <v>0</v>
      </c>
      <c r="M104" s="12" t="b">
        <f t="shared" si="7"/>
        <v>0</v>
      </c>
    </row>
    <row r="105" spans="1:13" x14ac:dyDescent="0.25">
      <c r="B105" t="s">
        <v>270</v>
      </c>
      <c r="G105" s="12">
        <v>1350</v>
      </c>
      <c r="H105" s="15">
        <v>1725</v>
      </c>
      <c r="I105" s="16">
        <v>1900</v>
      </c>
      <c r="J105">
        <f t="shared" si="4"/>
        <v>0</v>
      </c>
      <c r="K105">
        <f t="shared" si="5"/>
        <v>0</v>
      </c>
      <c r="L105">
        <f t="shared" si="6"/>
        <v>0</v>
      </c>
      <c r="M105" s="12" t="b">
        <f t="shared" si="7"/>
        <v>0</v>
      </c>
    </row>
    <row r="106" spans="1:13" x14ac:dyDescent="0.25">
      <c r="B106" t="s">
        <v>371</v>
      </c>
      <c r="H106" s="15">
        <v>1650</v>
      </c>
      <c r="I106" s="16">
        <v>2100</v>
      </c>
      <c r="J106">
        <f t="shared" si="4"/>
        <v>0</v>
      </c>
      <c r="K106">
        <f t="shared" si="5"/>
        <v>0</v>
      </c>
      <c r="L106">
        <f t="shared" si="6"/>
        <v>0</v>
      </c>
      <c r="M106" s="12" t="b">
        <f t="shared" si="7"/>
        <v>0</v>
      </c>
    </row>
    <row r="107" spans="1:13" x14ac:dyDescent="0.25">
      <c r="B107" t="s">
        <v>370</v>
      </c>
      <c r="H107" s="15">
        <v>1600</v>
      </c>
      <c r="I107" s="16">
        <v>2000</v>
      </c>
      <c r="J107">
        <f t="shared" si="4"/>
        <v>0</v>
      </c>
      <c r="K107">
        <f t="shared" si="5"/>
        <v>0</v>
      </c>
      <c r="L107">
        <f t="shared" si="6"/>
        <v>0</v>
      </c>
      <c r="M107" s="12" t="b">
        <f t="shared" si="7"/>
        <v>0</v>
      </c>
    </row>
    <row r="108" spans="1:13" x14ac:dyDescent="0.25">
      <c r="B108" t="s">
        <v>419</v>
      </c>
      <c r="H108" s="15">
        <v>1895</v>
      </c>
      <c r="I108" s="16">
        <v>1852</v>
      </c>
      <c r="J108">
        <f t="shared" si="4"/>
        <v>0</v>
      </c>
      <c r="K108">
        <f t="shared" si="5"/>
        <v>0</v>
      </c>
      <c r="L108">
        <f t="shared" si="6"/>
        <v>0</v>
      </c>
      <c r="M108" s="12" t="b">
        <f t="shared" si="7"/>
        <v>0</v>
      </c>
    </row>
    <row r="109" spans="1:13" x14ac:dyDescent="0.25">
      <c r="B109" t="s">
        <v>278</v>
      </c>
      <c r="G109" s="12">
        <v>1600</v>
      </c>
      <c r="H109" s="15">
        <v>1675</v>
      </c>
      <c r="I109" s="16">
        <v>2200</v>
      </c>
      <c r="J109">
        <f t="shared" si="4"/>
        <v>0</v>
      </c>
      <c r="K109">
        <f t="shared" si="5"/>
        <v>0</v>
      </c>
      <c r="L109">
        <f t="shared" si="6"/>
        <v>0</v>
      </c>
      <c r="M109" s="12" t="b">
        <f t="shared" si="7"/>
        <v>0</v>
      </c>
    </row>
    <row r="110" spans="1:13" x14ac:dyDescent="0.25">
      <c r="B110" t="s">
        <v>420</v>
      </c>
      <c r="H110" s="15">
        <v>1350</v>
      </c>
      <c r="J110">
        <f t="shared" si="4"/>
        <v>0</v>
      </c>
      <c r="K110">
        <f t="shared" si="5"/>
        <v>0</v>
      </c>
      <c r="L110">
        <f t="shared" si="6"/>
        <v>0</v>
      </c>
      <c r="M110" s="12" t="b">
        <f t="shared" si="7"/>
        <v>0</v>
      </c>
    </row>
    <row r="111" spans="1:13" x14ac:dyDescent="0.25">
      <c r="B111" t="s">
        <v>385</v>
      </c>
      <c r="H111" s="15">
        <v>1350</v>
      </c>
      <c r="I111" s="16">
        <v>1500</v>
      </c>
      <c r="J111">
        <f t="shared" si="4"/>
        <v>0</v>
      </c>
      <c r="K111">
        <f t="shared" si="5"/>
        <v>0</v>
      </c>
      <c r="L111">
        <f t="shared" si="6"/>
        <v>0</v>
      </c>
      <c r="M111" s="12" t="b">
        <f t="shared" si="7"/>
        <v>0</v>
      </c>
    </row>
    <row r="112" spans="1:13" x14ac:dyDescent="0.25">
      <c r="A112" t="s">
        <v>449</v>
      </c>
      <c r="B112" t="s">
        <v>26</v>
      </c>
      <c r="C112" s="12">
        <v>1657</v>
      </c>
      <c r="D112" s="15">
        <v>1876</v>
      </c>
      <c r="E112" s="16">
        <v>2273</v>
      </c>
      <c r="F112" s="13">
        <v>2570</v>
      </c>
      <c r="G112" s="12">
        <v>1575</v>
      </c>
      <c r="H112" s="15">
        <v>1733</v>
      </c>
      <c r="I112" s="16">
        <v>2100</v>
      </c>
      <c r="J112">
        <f t="shared" si="4"/>
        <v>-82</v>
      </c>
      <c r="K112">
        <f t="shared" si="5"/>
        <v>-143</v>
      </c>
      <c r="L112">
        <f t="shared" si="6"/>
        <v>-173</v>
      </c>
      <c r="M112" s="12" t="b">
        <f t="shared" si="7"/>
        <v>0</v>
      </c>
    </row>
    <row r="113" spans="1:13" x14ac:dyDescent="0.25">
      <c r="B113" t="s">
        <v>194</v>
      </c>
      <c r="G113" s="12">
        <v>1600</v>
      </c>
      <c r="H113" s="15">
        <v>1800</v>
      </c>
      <c r="I113" s="16">
        <v>2150</v>
      </c>
      <c r="J113">
        <f t="shared" si="4"/>
        <v>0</v>
      </c>
      <c r="K113">
        <f t="shared" si="5"/>
        <v>0</v>
      </c>
      <c r="L113">
        <f t="shared" si="6"/>
        <v>0</v>
      </c>
      <c r="M113" s="12" t="b">
        <f t="shared" si="7"/>
        <v>0</v>
      </c>
    </row>
    <row r="114" spans="1:13" x14ac:dyDescent="0.25">
      <c r="B114" t="s">
        <v>122</v>
      </c>
      <c r="G114" s="12">
        <v>1575</v>
      </c>
      <c r="H114" s="15">
        <v>1815</v>
      </c>
      <c r="I114" s="16">
        <v>2200</v>
      </c>
      <c r="J114">
        <f t="shared" si="4"/>
        <v>0</v>
      </c>
      <c r="K114">
        <f t="shared" si="5"/>
        <v>0</v>
      </c>
      <c r="L114">
        <f t="shared" si="6"/>
        <v>0</v>
      </c>
      <c r="M114" s="12" t="b">
        <f t="shared" si="7"/>
        <v>0</v>
      </c>
    </row>
    <row r="115" spans="1:13" x14ac:dyDescent="0.25">
      <c r="B115" t="s">
        <v>280</v>
      </c>
      <c r="G115" s="12">
        <v>1375</v>
      </c>
      <c r="H115" s="15">
        <v>1738</v>
      </c>
      <c r="I115" s="16">
        <v>2350</v>
      </c>
      <c r="J115">
        <f t="shared" si="4"/>
        <v>0</v>
      </c>
      <c r="K115">
        <f t="shared" si="5"/>
        <v>0</v>
      </c>
      <c r="L115">
        <f t="shared" si="6"/>
        <v>0</v>
      </c>
      <c r="M115" s="12" t="b">
        <f t="shared" si="7"/>
        <v>0</v>
      </c>
    </row>
    <row r="116" spans="1:13" x14ac:dyDescent="0.25">
      <c r="B116" t="s">
        <v>294</v>
      </c>
      <c r="G116" s="12">
        <v>1500</v>
      </c>
      <c r="H116" s="15">
        <v>1600</v>
      </c>
      <c r="I116" s="16">
        <v>2300</v>
      </c>
      <c r="J116">
        <f t="shared" si="4"/>
        <v>0</v>
      </c>
      <c r="K116">
        <f t="shared" si="5"/>
        <v>0</v>
      </c>
      <c r="L116">
        <f t="shared" si="6"/>
        <v>0</v>
      </c>
      <c r="M116" s="12" t="b">
        <f t="shared" si="7"/>
        <v>0</v>
      </c>
    </row>
    <row r="117" spans="1:13" x14ac:dyDescent="0.25">
      <c r="A117" t="s">
        <v>532</v>
      </c>
      <c r="B117" t="s">
        <v>249</v>
      </c>
      <c r="C117" s="12">
        <v>1724</v>
      </c>
      <c r="D117" s="15">
        <v>1866</v>
      </c>
      <c r="E117" s="16">
        <v>2925</v>
      </c>
      <c r="F117" s="13">
        <v>3215</v>
      </c>
      <c r="G117" s="12">
        <v>1450</v>
      </c>
      <c r="H117" s="15">
        <v>1675</v>
      </c>
      <c r="I117" s="16">
        <v>2123</v>
      </c>
      <c r="J117">
        <f t="shared" si="4"/>
        <v>-274</v>
      </c>
      <c r="K117">
        <f t="shared" si="5"/>
        <v>-191</v>
      </c>
      <c r="L117">
        <f t="shared" si="6"/>
        <v>-802</v>
      </c>
      <c r="M117" s="12" t="b">
        <f t="shared" si="7"/>
        <v>0</v>
      </c>
    </row>
    <row r="118" spans="1:13" x14ac:dyDescent="0.25">
      <c r="B118" t="s">
        <v>220</v>
      </c>
      <c r="G118" s="12">
        <v>1450</v>
      </c>
      <c r="H118" s="15">
        <v>1800</v>
      </c>
      <c r="I118" s="16">
        <v>2125</v>
      </c>
      <c r="J118">
        <f t="shared" si="4"/>
        <v>0</v>
      </c>
      <c r="K118">
        <f t="shared" si="5"/>
        <v>0</v>
      </c>
      <c r="L118">
        <f t="shared" si="6"/>
        <v>0</v>
      </c>
      <c r="M118" s="12" t="b">
        <f t="shared" si="7"/>
        <v>0</v>
      </c>
    </row>
    <row r="119" spans="1:13" x14ac:dyDescent="0.25">
      <c r="B119" t="s">
        <v>225</v>
      </c>
      <c r="G119" s="12">
        <v>1500</v>
      </c>
      <c r="H119" s="15">
        <v>1699</v>
      </c>
      <c r="I119" s="16">
        <v>2100</v>
      </c>
      <c r="J119">
        <f t="shared" si="4"/>
        <v>0</v>
      </c>
      <c r="K119">
        <f t="shared" si="5"/>
        <v>0</v>
      </c>
      <c r="L119">
        <f t="shared" si="6"/>
        <v>0</v>
      </c>
      <c r="M119" s="12" t="b">
        <f t="shared" si="7"/>
        <v>0</v>
      </c>
    </row>
    <row r="120" spans="1:13" x14ac:dyDescent="0.25">
      <c r="B120" t="s">
        <v>287</v>
      </c>
      <c r="G120" s="12">
        <v>2150</v>
      </c>
      <c r="H120" s="15">
        <v>1700</v>
      </c>
      <c r="I120" s="16">
        <v>2198</v>
      </c>
      <c r="J120" s="11">
        <f t="shared" si="4"/>
        <v>0</v>
      </c>
      <c r="K120" s="11">
        <f t="shared" si="5"/>
        <v>0</v>
      </c>
      <c r="L120" s="11">
        <f t="shared" si="6"/>
        <v>0</v>
      </c>
      <c r="M120" s="12" t="b">
        <f t="shared" si="7"/>
        <v>1</v>
      </c>
    </row>
    <row r="121" spans="1:13" x14ac:dyDescent="0.25">
      <c r="B121" t="s">
        <v>29</v>
      </c>
      <c r="G121" s="12">
        <v>2125</v>
      </c>
      <c r="H121" s="15">
        <v>2698</v>
      </c>
      <c r="I121" s="16">
        <v>3646</v>
      </c>
      <c r="J121">
        <f t="shared" si="4"/>
        <v>0</v>
      </c>
      <c r="K121">
        <f t="shared" si="5"/>
        <v>0</v>
      </c>
      <c r="L121">
        <f t="shared" si="6"/>
        <v>0</v>
      </c>
      <c r="M121" s="12" t="b">
        <f t="shared" si="7"/>
        <v>0</v>
      </c>
    </row>
    <row r="122" spans="1:13" x14ac:dyDescent="0.25">
      <c r="B122" t="s">
        <v>238</v>
      </c>
      <c r="G122" s="12">
        <v>1085</v>
      </c>
      <c r="H122" s="15">
        <v>2500</v>
      </c>
      <c r="I122" s="16">
        <v>2888</v>
      </c>
      <c r="J122">
        <f t="shared" si="4"/>
        <v>0</v>
      </c>
      <c r="K122">
        <f t="shared" si="5"/>
        <v>0</v>
      </c>
      <c r="L122">
        <f t="shared" si="6"/>
        <v>0</v>
      </c>
      <c r="M122" s="12" t="b">
        <f t="shared" si="7"/>
        <v>0</v>
      </c>
    </row>
    <row r="123" spans="1:13" x14ac:dyDescent="0.25">
      <c r="B123" t="s">
        <v>263</v>
      </c>
      <c r="G123" s="12">
        <v>3098</v>
      </c>
      <c r="H123" s="15">
        <v>1600</v>
      </c>
      <c r="I123" s="16">
        <v>2000</v>
      </c>
      <c r="J123" s="25">
        <f t="shared" si="4"/>
        <v>0</v>
      </c>
      <c r="K123" s="25">
        <f t="shared" si="5"/>
        <v>0</v>
      </c>
      <c r="L123" s="25">
        <f t="shared" si="6"/>
        <v>0</v>
      </c>
      <c r="M123" s="12" t="b">
        <f t="shared" si="7"/>
        <v>1</v>
      </c>
    </row>
    <row r="124" spans="1:13" x14ac:dyDescent="0.25">
      <c r="A124" t="s">
        <v>449</v>
      </c>
      <c r="B124" t="s">
        <v>495</v>
      </c>
      <c r="C124" s="12">
        <v>2316</v>
      </c>
      <c r="D124" s="15">
        <v>3277</v>
      </c>
      <c r="E124" s="16">
        <v>5106</v>
      </c>
      <c r="F124" s="13">
        <v>8553</v>
      </c>
      <c r="J124">
        <f t="shared" si="4"/>
        <v>0</v>
      </c>
      <c r="K124">
        <f t="shared" si="5"/>
        <v>0</v>
      </c>
      <c r="L124">
        <f t="shared" si="6"/>
        <v>0</v>
      </c>
      <c r="M124" s="12" t="b">
        <f t="shared" si="7"/>
        <v>0</v>
      </c>
    </row>
    <row r="125" spans="1:13" x14ac:dyDescent="0.25">
      <c r="B125" t="s">
        <v>271</v>
      </c>
      <c r="C125" s="12">
        <v>2683</v>
      </c>
      <c r="D125" s="15">
        <v>4280</v>
      </c>
      <c r="E125" s="16">
        <v>4833</v>
      </c>
      <c r="F125" s="13">
        <v>10648</v>
      </c>
      <c r="G125" s="12">
        <v>1971</v>
      </c>
      <c r="H125" s="15">
        <v>2250</v>
      </c>
      <c r="I125" s="16">
        <v>3850</v>
      </c>
      <c r="J125">
        <f t="shared" si="4"/>
        <v>-712</v>
      </c>
      <c r="K125">
        <f t="shared" si="5"/>
        <v>-2030</v>
      </c>
      <c r="L125">
        <f t="shared" si="6"/>
        <v>-983</v>
      </c>
      <c r="M125" s="12" t="b">
        <f t="shared" si="7"/>
        <v>0</v>
      </c>
    </row>
    <row r="126" spans="1:13" x14ac:dyDescent="0.25">
      <c r="A126" t="s">
        <v>449</v>
      </c>
      <c r="B126" t="s">
        <v>512</v>
      </c>
      <c r="C126" s="12">
        <v>2662</v>
      </c>
      <c r="D126" s="15">
        <v>4033</v>
      </c>
      <c r="E126" s="16">
        <v>6484</v>
      </c>
      <c r="F126" s="13">
        <v>9851</v>
      </c>
      <c r="J126">
        <f t="shared" si="4"/>
        <v>0</v>
      </c>
      <c r="K126">
        <f t="shared" si="5"/>
        <v>0</v>
      </c>
      <c r="L126">
        <f t="shared" si="6"/>
        <v>0</v>
      </c>
      <c r="M126" s="12" t="b">
        <f t="shared" si="7"/>
        <v>0</v>
      </c>
    </row>
    <row r="127" spans="1:13" x14ac:dyDescent="0.25">
      <c r="B127" t="s">
        <v>381</v>
      </c>
      <c r="H127" s="15">
        <v>1875</v>
      </c>
      <c r="I127" s="16">
        <v>3275</v>
      </c>
      <c r="J127">
        <f t="shared" si="4"/>
        <v>0</v>
      </c>
      <c r="K127">
        <f t="shared" si="5"/>
        <v>0</v>
      </c>
      <c r="L127">
        <f t="shared" si="6"/>
        <v>0</v>
      </c>
      <c r="M127" s="12" t="b">
        <f t="shared" si="7"/>
        <v>0</v>
      </c>
    </row>
    <row r="128" spans="1:13" x14ac:dyDescent="0.25">
      <c r="B128" t="s">
        <v>32</v>
      </c>
      <c r="G128" s="12">
        <v>2275</v>
      </c>
      <c r="H128" s="15">
        <v>2500</v>
      </c>
      <c r="I128" s="16">
        <v>3300</v>
      </c>
      <c r="J128">
        <f t="shared" si="4"/>
        <v>0</v>
      </c>
      <c r="K128">
        <f t="shared" si="5"/>
        <v>0</v>
      </c>
      <c r="L128">
        <f t="shared" si="6"/>
        <v>0</v>
      </c>
      <c r="M128" s="12" t="b">
        <f t="shared" si="7"/>
        <v>0</v>
      </c>
    </row>
    <row r="129" spans="1:13" x14ac:dyDescent="0.25">
      <c r="B129" t="s">
        <v>444</v>
      </c>
      <c r="I129" s="16">
        <v>1377</v>
      </c>
      <c r="J129">
        <f t="shared" si="4"/>
        <v>0</v>
      </c>
      <c r="K129">
        <f t="shared" si="5"/>
        <v>0</v>
      </c>
      <c r="L129">
        <f t="shared" si="6"/>
        <v>0</v>
      </c>
      <c r="M129" s="12" t="b">
        <f t="shared" si="7"/>
        <v>0</v>
      </c>
    </row>
    <row r="130" spans="1:13" x14ac:dyDescent="0.25">
      <c r="A130" t="s">
        <v>449</v>
      </c>
      <c r="B130" t="s">
        <v>33</v>
      </c>
      <c r="C130" s="12">
        <v>2710</v>
      </c>
      <c r="D130" s="15">
        <v>3524</v>
      </c>
      <c r="E130" s="16">
        <v>4699</v>
      </c>
      <c r="F130" s="13">
        <v>5543</v>
      </c>
      <c r="G130" s="12">
        <v>1595</v>
      </c>
      <c r="H130" s="15">
        <v>2375</v>
      </c>
      <c r="I130" s="16">
        <v>3195</v>
      </c>
      <c r="J130">
        <f t="shared" si="4"/>
        <v>-1115</v>
      </c>
      <c r="K130">
        <f t="shared" si="5"/>
        <v>-1149</v>
      </c>
      <c r="L130">
        <f t="shared" si="6"/>
        <v>-1504</v>
      </c>
      <c r="M130" s="12" t="b">
        <f t="shared" si="7"/>
        <v>0</v>
      </c>
    </row>
    <row r="131" spans="1:13" x14ac:dyDescent="0.25">
      <c r="B131" t="s">
        <v>307</v>
      </c>
      <c r="G131" s="12">
        <v>2000</v>
      </c>
      <c r="H131" s="15">
        <v>1775</v>
      </c>
      <c r="I131" s="16">
        <v>2250</v>
      </c>
      <c r="J131" s="11">
        <f t="shared" ref="J131:J194" si="8">IF(AND(C131&gt;0,G131&gt;0),G131-C131,0)</f>
        <v>0</v>
      </c>
      <c r="K131" s="11">
        <f t="shared" ref="K131:K194" si="9">IF(AND(D131&gt;0,H131&gt;0),H131-D131,0)</f>
        <v>0</v>
      </c>
      <c r="L131" s="11">
        <f t="shared" ref="L131:L194" si="10">IF(AND(E131&gt;0,I131&gt;0),I131-E131,0)</f>
        <v>0</v>
      </c>
      <c r="M131" s="12" t="b">
        <f t="shared" ref="M131:M194" si="11">IF(G131&gt;H131,TRUE,FALSE)</f>
        <v>1</v>
      </c>
    </row>
    <row r="132" spans="1:13" x14ac:dyDescent="0.25">
      <c r="B132" t="s">
        <v>421</v>
      </c>
      <c r="H132" s="15">
        <v>1200</v>
      </c>
      <c r="I132" s="16">
        <v>1450</v>
      </c>
      <c r="J132">
        <f t="shared" si="8"/>
        <v>0</v>
      </c>
      <c r="K132">
        <f t="shared" si="9"/>
        <v>0</v>
      </c>
      <c r="L132">
        <f t="shared" si="10"/>
        <v>0</v>
      </c>
      <c r="M132" s="12" t="b">
        <f t="shared" si="11"/>
        <v>0</v>
      </c>
    </row>
    <row r="133" spans="1:13" x14ac:dyDescent="0.25">
      <c r="B133" t="s">
        <v>365</v>
      </c>
      <c r="H133" s="15">
        <v>1590</v>
      </c>
      <c r="I133" s="16">
        <v>1750</v>
      </c>
      <c r="J133">
        <f t="shared" si="8"/>
        <v>0</v>
      </c>
      <c r="K133">
        <f t="shared" si="9"/>
        <v>0</v>
      </c>
      <c r="L133">
        <f t="shared" si="10"/>
        <v>0</v>
      </c>
      <c r="M133" s="12" t="b">
        <f t="shared" si="11"/>
        <v>0</v>
      </c>
    </row>
    <row r="134" spans="1:13" x14ac:dyDescent="0.25">
      <c r="B134" t="s">
        <v>412</v>
      </c>
      <c r="H134" s="15">
        <v>1400</v>
      </c>
      <c r="I134" s="16">
        <v>1825</v>
      </c>
      <c r="J134">
        <f t="shared" si="8"/>
        <v>0</v>
      </c>
      <c r="K134">
        <f t="shared" si="9"/>
        <v>0</v>
      </c>
      <c r="L134">
        <f t="shared" si="10"/>
        <v>0</v>
      </c>
      <c r="M134" s="12" t="b">
        <f t="shared" si="11"/>
        <v>0</v>
      </c>
    </row>
    <row r="135" spans="1:13" x14ac:dyDescent="0.25">
      <c r="B135" t="s">
        <v>388</v>
      </c>
      <c r="H135" s="15">
        <v>1650</v>
      </c>
      <c r="I135" s="16">
        <v>2100</v>
      </c>
      <c r="J135">
        <f t="shared" si="8"/>
        <v>0</v>
      </c>
      <c r="K135">
        <f t="shared" si="9"/>
        <v>0</v>
      </c>
      <c r="L135">
        <f t="shared" si="10"/>
        <v>0</v>
      </c>
      <c r="M135" s="12" t="b">
        <f t="shared" si="11"/>
        <v>0</v>
      </c>
    </row>
    <row r="136" spans="1:13" x14ac:dyDescent="0.25">
      <c r="B136" t="s">
        <v>205</v>
      </c>
      <c r="G136" s="12">
        <v>2100</v>
      </c>
      <c r="H136" s="15">
        <v>1750</v>
      </c>
      <c r="I136" s="16">
        <v>2000</v>
      </c>
      <c r="J136" s="11">
        <f t="shared" si="8"/>
        <v>0</v>
      </c>
      <c r="K136" s="11">
        <f t="shared" si="9"/>
        <v>0</v>
      </c>
      <c r="L136" s="11">
        <f t="shared" si="10"/>
        <v>0</v>
      </c>
      <c r="M136" s="12" t="b">
        <f t="shared" si="11"/>
        <v>1</v>
      </c>
    </row>
    <row r="137" spans="1:13" x14ac:dyDescent="0.25">
      <c r="B137" t="s">
        <v>407</v>
      </c>
      <c r="H137" s="15">
        <v>1600</v>
      </c>
      <c r="I137" s="16">
        <v>2095</v>
      </c>
      <c r="J137">
        <f t="shared" si="8"/>
        <v>0</v>
      </c>
      <c r="K137">
        <f t="shared" si="9"/>
        <v>0</v>
      </c>
      <c r="L137">
        <f t="shared" si="10"/>
        <v>0</v>
      </c>
      <c r="M137" s="12" t="b">
        <f t="shared" si="11"/>
        <v>0</v>
      </c>
    </row>
    <row r="138" spans="1:13" x14ac:dyDescent="0.25">
      <c r="B138" t="s">
        <v>342</v>
      </c>
      <c r="H138" s="15">
        <v>1800</v>
      </c>
      <c r="I138" s="16">
        <v>2100</v>
      </c>
      <c r="J138">
        <f t="shared" si="8"/>
        <v>0</v>
      </c>
      <c r="K138">
        <f t="shared" si="9"/>
        <v>0</v>
      </c>
      <c r="L138">
        <f t="shared" si="10"/>
        <v>0</v>
      </c>
      <c r="M138" s="12" t="b">
        <f t="shared" si="11"/>
        <v>0</v>
      </c>
    </row>
    <row r="139" spans="1:13" x14ac:dyDescent="0.25">
      <c r="B139" t="s">
        <v>436</v>
      </c>
      <c r="I139" s="16">
        <v>1700</v>
      </c>
      <c r="J139">
        <f t="shared" si="8"/>
        <v>0</v>
      </c>
      <c r="K139">
        <f t="shared" si="9"/>
        <v>0</v>
      </c>
      <c r="L139">
        <f t="shared" si="10"/>
        <v>0</v>
      </c>
      <c r="M139" s="12" t="b">
        <f t="shared" si="11"/>
        <v>0</v>
      </c>
    </row>
    <row r="140" spans="1:13" x14ac:dyDescent="0.25">
      <c r="A140" t="s">
        <v>449</v>
      </c>
      <c r="B140" t="s">
        <v>36</v>
      </c>
      <c r="C140" s="12">
        <v>2485</v>
      </c>
      <c r="D140" s="15">
        <v>3613</v>
      </c>
      <c r="E140" s="16">
        <v>6711</v>
      </c>
      <c r="F140" s="13">
        <v>12280</v>
      </c>
      <c r="G140" s="12">
        <v>2200</v>
      </c>
      <c r="H140" s="15">
        <v>3208</v>
      </c>
      <c r="I140" s="16">
        <v>4600</v>
      </c>
      <c r="J140">
        <f t="shared" si="8"/>
        <v>-285</v>
      </c>
      <c r="K140">
        <f t="shared" si="9"/>
        <v>-405</v>
      </c>
      <c r="L140">
        <f t="shared" si="10"/>
        <v>-2111</v>
      </c>
      <c r="M140" s="12" t="b">
        <f t="shared" si="11"/>
        <v>0</v>
      </c>
    </row>
    <row r="141" spans="1:13" x14ac:dyDescent="0.25">
      <c r="A141" t="s">
        <v>449</v>
      </c>
      <c r="B141" t="s">
        <v>484</v>
      </c>
      <c r="C141" s="12">
        <v>2589</v>
      </c>
      <c r="D141" s="15">
        <v>3680</v>
      </c>
      <c r="E141" s="16">
        <v>6138</v>
      </c>
      <c r="F141" s="13">
        <v>14892</v>
      </c>
      <c r="J141">
        <f t="shared" si="8"/>
        <v>0</v>
      </c>
      <c r="K141">
        <f t="shared" si="9"/>
        <v>0</v>
      </c>
      <c r="L141">
        <f t="shared" si="10"/>
        <v>0</v>
      </c>
      <c r="M141" s="12" t="b">
        <f t="shared" si="11"/>
        <v>0</v>
      </c>
    </row>
    <row r="142" spans="1:13" x14ac:dyDescent="0.25">
      <c r="B142" t="s">
        <v>230</v>
      </c>
      <c r="G142" s="12">
        <v>1500</v>
      </c>
      <c r="H142" s="15">
        <v>1688</v>
      </c>
      <c r="I142" s="16">
        <v>2000</v>
      </c>
      <c r="J142">
        <f t="shared" si="8"/>
        <v>0</v>
      </c>
      <c r="K142">
        <f t="shared" si="9"/>
        <v>0</v>
      </c>
      <c r="L142">
        <f t="shared" si="10"/>
        <v>0</v>
      </c>
      <c r="M142" s="12" t="b">
        <f t="shared" si="11"/>
        <v>0</v>
      </c>
    </row>
    <row r="143" spans="1:13" x14ac:dyDescent="0.25">
      <c r="B143" t="s">
        <v>434</v>
      </c>
      <c r="I143" s="16">
        <v>1950</v>
      </c>
      <c r="J143">
        <f t="shared" si="8"/>
        <v>0</v>
      </c>
      <c r="K143">
        <f t="shared" si="9"/>
        <v>0</v>
      </c>
      <c r="L143">
        <f t="shared" si="10"/>
        <v>0</v>
      </c>
      <c r="M143" s="12" t="b">
        <f t="shared" si="11"/>
        <v>0</v>
      </c>
    </row>
    <row r="144" spans="1:13" x14ac:dyDescent="0.25">
      <c r="A144" t="s">
        <v>449</v>
      </c>
      <c r="B144" t="s">
        <v>515</v>
      </c>
      <c r="C144" s="12">
        <v>2329</v>
      </c>
      <c r="D144" s="15">
        <v>2929</v>
      </c>
      <c r="E144" s="16">
        <v>3179</v>
      </c>
      <c r="F144" s="13">
        <v>4105</v>
      </c>
      <c r="J144">
        <f t="shared" si="8"/>
        <v>0</v>
      </c>
      <c r="K144">
        <f t="shared" si="9"/>
        <v>0</v>
      </c>
      <c r="L144">
        <f t="shared" si="10"/>
        <v>0</v>
      </c>
      <c r="M144" s="12" t="b">
        <f t="shared" si="11"/>
        <v>0</v>
      </c>
    </row>
    <row r="145" spans="1:13" x14ac:dyDescent="0.25">
      <c r="B145" t="s">
        <v>298</v>
      </c>
      <c r="G145" s="12">
        <v>1600</v>
      </c>
      <c r="H145" s="15">
        <v>1625</v>
      </c>
      <c r="I145" s="16">
        <v>1900</v>
      </c>
      <c r="J145">
        <f t="shared" si="8"/>
        <v>0</v>
      </c>
      <c r="K145">
        <f t="shared" si="9"/>
        <v>0</v>
      </c>
      <c r="L145">
        <f t="shared" si="10"/>
        <v>0</v>
      </c>
      <c r="M145" s="12" t="b">
        <f t="shared" si="11"/>
        <v>0</v>
      </c>
    </row>
    <row r="146" spans="1:13" x14ac:dyDescent="0.25">
      <c r="B146" t="s">
        <v>289</v>
      </c>
      <c r="G146" s="12">
        <v>2300</v>
      </c>
      <c r="H146" s="15">
        <v>1500</v>
      </c>
      <c r="I146" s="16">
        <v>2050</v>
      </c>
      <c r="J146" s="11">
        <f t="shared" si="8"/>
        <v>0</v>
      </c>
      <c r="K146" s="11">
        <f t="shared" si="9"/>
        <v>0</v>
      </c>
      <c r="L146" s="11">
        <f t="shared" si="10"/>
        <v>0</v>
      </c>
      <c r="M146" s="12" t="b">
        <f t="shared" si="11"/>
        <v>1</v>
      </c>
    </row>
    <row r="147" spans="1:13" x14ac:dyDescent="0.25">
      <c r="B147" t="s">
        <v>435</v>
      </c>
      <c r="I147" s="16">
        <v>1879</v>
      </c>
      <c r="J147">
        <f t="shared" si="8"/>
        <v>0</v>
      </c>
      <c r="K147">
        <f t="shared" si="9"/>
        <v>0</v>
      </c>
      <c r="L147">
        <f t="shared" si="10"/>
        <v>0</v>
      </c>
      <c r="M147" s="12" t="b">
        <f t="shared" si="11"/>
        <v>0</v>
      </c>
    </row>
    <row r="148" spans="1:13" x14ac:dyDescent="0.25">
      <c r="B148" t="s">
        <v>235</v>
      </c>
      <c r="G148" s="12">
        <v>1250</v>
      </c>
      <c r="H148" s="15">
        <v>2100</v>
      </c>
      <c r="I148" s="16">
        <v>2295</v>
      </c>
      <c r="J148">
        <f t="shared" si="8"/>
        <v>0</v>
      </c>
      <c r="K148">
        <f t="shared" si="9"/>
        <v>0</v>
      </c>
      <c r="L148">
        <f t="shared" si="10"/>
        <v>0</v>
      </c>
      <c r="M148" s="12" t="b">
        <f t="shared" si="11"/>
        <v>0</v>
      </c>
    </row>
    <row r="149" spans="1:13" x14ac:dyDescent="0.25">
      <c r="B149" t="s">
        <v>303</v>
      </c>
      <c r="G149" s="12">
        <v>1313</v>
      </c>
      <c r="H149" s="15">
        <v>1685</v>
      </c>
      <c r="I149" s="16">
        <v>2000</v>
      </c>
      <c r="J149">
        <f t="shared" si="8"/>
        <v>0</v>
      </c>
      <c r="K149">
        <f t="shared" si="9"/>
        <v>0</v>
      </c>
      <c r="L149">
        <f t="shared" si="10"/>
        <v>0</v>
      </c>
      <c r="M149" s="12" t="b">
        <f t="shared" si="11"/>
        <v>0</v>
      </c>
    </row>
    <row r="150" spans="1:13" x14ac:dyDescent="0.25">
      <c r="B150" t="s">
        <v>290</v>
      </c>
      <c r="G150" s="12">
        <v>2400</v>
      </c>
      <c r="H150" s="15">
        <v>1575</v>
      </c>
      <c r="I150" s="16">
        <v>1825</v>
      </c>
      <c r="J150" s="11">
        <f t="shared" si="8"/>
        <v>0</v>
      </c>
      <c r="K150" s="11">
        <f t="shared" si="9"/>
        <v>0</v>
      </c>
      <c r="L150" s="11">
        <f t="shared" si="10"/>
        <v>0</v>
      </c>
      <c r="M150" s="12" t="b">
        <f t="shared" si="11"/>
        <v>1</v>
      </c>
    </row>
    <row r="151" spans="1:13" x14ac:dyDescent="0.25">
      <c r="A151" t="s">
        <v>449</v>
      </c>
      <c r="B151" t="s">
        <v>39</v>
      </c>
      <c r="C151" s="12">
        <v>2474</v>
      </c>
      <c r="D151" s="15">
        <v>3426</v>
      </c>
      <c r="E151" s="16">
        <v>4653</v>
      </c>
      <c r="F151" s="13">
        <v>6568</v>
      </c>
      <c r="G151" s="12">
        <v>2275</v>
      </c>
      <c r="H151" s="15">
        <v>3350</v>
      </c>
      <c r="I151" s="16">
        <v>4678</v>
      </c>
      <c r="J151">
        <f t="shared" si="8"/>
        <v>-199</v>
      </c>
      <c r="K151">
        <f t="shared" si="9"/>
        <v>-76</v>
      </c>
      <c r="L151">
        <f t="shared" si="10"/>
        <v>25</v>
      </c>
      <c r="M151" s="12" t="b">
        <f t="shared" si="11"/>
        <v>0</v>
      </c>
    </row>
    <row r="152" spans="1:13" x14ac:dyDescent="0.25">
      <c r="B152" t="s">
        <v>428</v>
      </c>
      <c r="I152" s="16">
        <v>1800</v>
      </c>
      <c r="J152">
        <f t="shared" si="8"/>
        <v>0</v>
      </c>
      <c r="K152">
        <f t="shared" si="9"/>
        <v>0</v>
      </c>
      <c r="L152">
        <f t="shared" si="10"/>
        <v>0</v>
      </c>
      <c r="M152" s="12" t="b">
        <f t="shared" si="11"/>
        <v>0</v>
      </c>
    </row>
    <row r="153" spans="1:13" x14ac:dyDescent="0.25">
      <c r="B153" t="s">
        <v>389</v>
      </c>
      <c r="H153" s="15">
        <v>1550</v>
      </c>
      <c r="I153" s="16">
        <v>1500</v>
      </c>
      <c r="J153">
        <f t="shared" si="8"/>
        <v>0</v>
      </c>
      <c r="K153">
        <f t="shared" si="9"/>
        <v>0</v>
      </c>
      <c r="L153">
        <f t="shared" si="10"/>
        <v>0</v>
      </c>
      <c r="M153" s="12" t="b">
        <f t="shared" si="11"/>
        <v>0</v>
      </c>
    </row>
    <row r="154" spans="1:13" x14ac:dyDescent="0.25">
      <c r="B154" t="s">
        <v>392</v>
      </c>
      <c r="H154" s="15">
        <v>1450</v>
      </c>
      <c r="I154" s="16">
        <v>1850</v>
      </c>
      <c r="J154">
        <f t="shared" si="8"/>
        <v>0</v>
      </c>
      <c r="K154">
        <f t="shared" si="9"/>
        <v>0</v>
      </c>
      <c r="L154">
        <f t="shared" si="10"/>
        <v>0</v>
      </c>
      <c r="M154" s="12" t="b">
        <f t="shared" si="11"/>
        <v>0</v>
      </c>
    </row>
    <row r="155" spans="1:13" x14ac:dyDescent="0.25">
      <c r="A155" t="s">
        <v>449</v>
      </c>
      <c r="B155" t="s">
        <v>40</v>
      </c>
      <c r="C155" s="12">
        <v>5121</v>
      </c>
      <c r="D155" s="15">
        <v>6117</v>
      </c>
      <c r="E155" s="16">
        <v>9678</v>
      </c>
      <c r="F155" s="13">
        <v>16413</v>
      </c>
      <c r="G155" s="12">
        <v>2487</v>
      </c>
      <c r="H155" s="15">
        <v>3200</v>
      </c>
      <c r="I155" s="16">
        <v>7248</v>
      </c>
      <c r="J155">
        <f t="shared" si="8"/>
        <v>-2634</v>
      </c>
      <c r="K155">
        <f t="shared" si="9"/>
        <v>-2917</v>
      </c>
      <c r="L155">
        <f t="shared" si="10"/>
        <v>-2430</v>
      </c>
      <c r="M155" s="12" t="b">
        <f t="shared" si="11"/>
        <v>0</v>
      </c>
    </row>
    <row r="156" spans="1:13" x14ac:dyDescent="0.25">
      <c r="A156" t="s">
        <v>449</v>
      </c>
      <c r="B156" t="s">
        <v>578</v>
      </c>
      <c r="C156" s="12">
        <v>2683</v>
      </c>
      <c r="D156" s="15">
        <v>4280</v>
      </c>
      <c r="E156" s="16">
        <v>4833</v>
      </c>
      <c r="F156" s="13">
        <v>10648</v>
      </c>
      <c r="G156" s="12">
        <v>2970</v>
      </c>
      <c r="H156" s="15">
        <v>3025</v>
      </c>
      <c r="I156" s="16">
        <v>3500</v>
      </c>
      <c r="J156" s="11">
        <f t="shared" si="8"/>
        <v>287</v>
      </c>
      <c r="K156" s="11">
        <f t="shared" si="9"/>
        <v>-1255</v>
      </c>
      <c r="L156" s="11">
        <f t="shared" si="10"/>
        <v>-1333</v>
      </c>
      <c r="M156" s="12" t="b">
        <f t="shared" si="11"/>
        <v>0</v>
      </c>
    </row>
    <row r="157" spans="1:13" x14ac:dyDescent="0.25">
      <c r="B157" t="s">
        <v>41</v>
      </c>
      <c r="G157" s="12">
        <v>1200</v>
      </c>
      <c r="H157" s="15">
        <v>4750</v>
      </c>
      <c r="I157" s="16">
        <v>7150</v>
      </c>
      <c r="J157">
        <f t="shared" si="8"/>
        <v>0</v>
      </c>
      <c r="K157">
        <f t="shared" si="9"/>
        <v>0</v>
      </c>
      <c r="L157">
        <f t="shared" si="10"/>
        <v>0</v>
      </c>
      <c r="M157" s="12" t="b">
        <f t="shared" si="11"/>
        <v>0</v>
      </c>
    </row>
    <row r="158" spans="1:13" x14ac:dyDescent="0.25">
      <c r="B158" t="s">
        <v>282</v>
      </c>
      <c r="G158" s="12">
        <v>1700</v>
      </c>
      <c r="H158" s="15">
        <v>1635</v>
      </c>
      <c r="I158" s="16">
        <v>1895</v>
      </c>
      <c r="J158" s="11">
        <f t="shared" si="8"/>
        <v>0</v>
      </c>
      <c r="K158" s="11">
        <f t="shared" si="9"/>
        <v>0</v>
      </c>
      <c r="L158" s="11">
        <f t="shared" si="10"/>
        <v>0</v>
      </c>
      <c r="M158" s="12" t="b">
        <f t="shared" si="11"/>
        <v>1</v>
      </c>
    </row>
    <row r="159" spans="1:13" x14ac:dyDescent="0.25">
      <c r="B159" t="s">
        <v>400</v>
      </c>
      <c r="H159" s="15">
        <v>1395</v>
      </c>
      <c r="I159" s="16">
        <v>1725</v>
      </c>
      <c r="J159">
        <f t="shared" si="8"/>
        <v>0</v>
      </c>
      <c r="K159">
        <f t="shared" si="9"/>
        <v>0</v>
      </c>
      <c r="L159">
        <f t="shared" si="10"/>
        <v>0</v>
      </c>
      <c r="M159" s="12" t="b">
        <f t="shared" si="11"/>
        <v>0</v>
      </c>
    </row>
    <row r="160" spans="1:13" x14ac:dyDescent="0.25">
      <c r="B160" t="s">
        <v>193</v>
      </c>
      <c r="G160" s="12">
        <v>2050</v>
      </c>
      <c r="H160" s="15">
        <v>1800</v>
      </c>
      <c r="I160" s="16">
        <v>2100</v>
      </c>
      <c r="J160" s="11">
        <f t="shared" si="8"/>
        <v>0</v>
      </c>
      <c r="K160" s="11">
        <f t="shared" si="9"/>
        <v>0</v>
      </c>
      <c r="L160" s="11">
        <f t="shared" si="10"/>
        <v>0</v>
      </c>
      <c r="M160" s="12" t="b">
        <f t="shared" si="11"/>
        <v>1</v>
      </c>
    </row>
    <row r="161" spans="1:13" x14ac:dyDescent="0.25">
      <c r="B161" t="s">
        <v>255</v>
      </c>
      <c r="G161" s="12">
        <v>2100</v>
      </c>
      <c r="H161" s="15">
        <v>1600</v>
      </c>
      <c r="I161" s="16">
        <v>2100</v>
      </c>
      <c r="J161" s="11">
        <f t="shared" si="8"/>
        <v>0</v>
      </c>
      <c r="K161" s="11">
        <f t="shared" si="9"/>
        <v>0</v>
      </c>
      <c r="L161" s="11">
        <f t="shared" si="10"/>
        <v>0</v>
      </c>
      <c r="M161" s="12" t="b">
        <f t="shared" si="11"/>
        <v>1</v>
      </c>
    </row>
    <row r="162" spans="1:13" x14ac:dyDescent="0.25">
      <c r="A162" t="s">
        <v>532</v>
      </c>
      <c r="B162" t="s">
        <v>44</v>
      </c>
      <c r="C162" s="12">
        <v>2795</v>
      </c>
      <c r="D162" s="15">
        <v>2739</v>
      </c>
      <c r="E162" s="16">
        <v>3422</v>
      </c>
      <c r="F162" s="13">
        <v>4883</v>
      </c>
      <c r="G162" s="12">
        <v>2500</v>
      </c>
      <c r="H162" s="15">
        <v>2475</v>
      </c>
      <c r="I162" s="16">
        <v>2700</v>
      </c>
      <c r="J162" s="11">
        <f t="shared" si="8"/>
        <v>-295</v>
      </c>
      <c r="K162" s="11">
        <f t="shared" si="9"/>
        <v>-264</v>
      </c>
      <c r="L162" s="11">
        <f t="shared" si="10"/>
        <v>-722</v>
      </c>
      <c r="M162" s="12" t="b">
        <f t="shared" si="11"/>
        <v>1</v>
      </c>
    </row>
    <row r="163" spans="1:13" x14ac:dyDescent="0.25">
      <c r="B163" t="s">
        <v>281</v>
      </c>
      <c r="G163" s="12">
        <v>1150</v>
      </c>
      <c r="H163" s="15">
        <v>1600</v>
      </c>
      <c r="I163" s="16">
        <v>1889</v>
      </c>
      <c r="J163">
        <f t="shared" si="8"/>
        <v>0</v>
      </c>
      <c r="K163">
        <f t="shared" si="9"/>
        <v>0</v>
      </c>
      <c r="L163">
        <f t="shared" si="10"/>
        <v>0</v>
      </c>
      <c r="M163" s="12" t="b">
        <f t="shared" si="11"/>
        <v>0</v>
      </c>
    </row>
    <row r="164" spans="1:13" x14ac:dyDescent="0.25">
      <c r="A164" t="s">
        <v>449</v>
      </c>
      <c r="B164" t="s">
        <v>498</v>
      </c>
      <c r="C164" s="12">
        <v>4289</v>
      </c>
      <c r="D164" s="15">
        <v>4535</v>
      </c>
      <c r="E164" s="16">
        <v>12173</v>
      </c>
      <c r="F164" s="13">
        <v>26970</v>
      </c>
      <c r="J164">
        <f t="shared" si="8"/>
        <v>0</v>
      </c>
      <c r="K164">
        <f t="shared" si="9"/>
        <v>0</v>
      </c>
      <c r="L164">
        <f t="shared" si="10"/>
        <v>0</v>
      </c>
      <c r="M164" s="12" t="b">
        <f t="shared" si="11"/>
        <v>0</v>
      </c>
    </row>
    <row r="165" spans="1:13" x14ac:dyDescent="0.25">
      <c r="B165" t="s">
        <v>265</v>
      </c>
      <c r="G165" s="12">
        <v>1700</v>
      </c>
      <c r="H165" s="15">
        <v>1650</v>
      </c>
      <c r="I165" s="16">
        <v>1950</v>
      </c>
      <c r="J165" s="11">
        <f t="shared" si="8"/>
        <v>0</v>
      </c>
      <c r="K165" s="11">
        <f t="shared" si="9"/>
        <v>0</v>
      </c>
      <c r="L165" s="11">
        <f t="shared" si="10"/>
        <v>0</v>
      </c>
      <c r="M165" s="12" t="b">
        <f t="shared" si="11"/>
        <v>1</v>
      </c>
    </row>
    <row r="166" spans="1:13" x14ac:dyDescent="0.25">
      <c r="B166" t="s">
        <v>379</v>
      </c>
      <c r="H166" s="15">
        <v>1350</v>
      </c>
      <c r="J166">
        <f t="shared" si="8"/>
        <v>0</v>
      </c>
      <c r="K166">
        <f t="shared" si="9"/>
        <v>0</v>
      </c>
      <c r="L166">
        <f t="shared" si="10"/>
        <v>0</v>
      </c>
      <c r="M166" s="12" t="b">
        <f t="shared" si="11"/>
        <v>0</v>
      </c>
    </row>
    <row r="167" spans="1:13" x14ac:dyDescent="0.25">
      <c r="B167" t="s">
        <v>309</v>
      </c>
      <c r="G167" s="12">
        <v>1916</v>
      </c>
      <c r="H167" s="15">
        <v>1899</v>
      </c>
      <c r="I167" s="16">
        <v>2150</v>
      </c>
      <c r="J167" s="11">
        <f t="shared" si="8"/>
        <v>0</v>
      </c>
      <c r="K167" s="11">
        <f t="shared" si="9"/>
        <v>0</v>
      </c>
      <c r="L167" s="11">
        <f t="shared" si="10"/>
        <v>0</v>
      </c>
      <c r="M167" s="12" t="b">
        <f t="shared" si="11"/>
        <v>1</v>
      </c>
    </row>
    <row r="168" spans="1:13" x14ac:dyDescent="0.25">
      <c r="B168" t="s">
        <v>386</v>
      </c>
      <c r="H168" s="15">
        <v>1700</v>
      </c>
      <c r="I168" s="16">
        <v>2100</v>
      </c>
      <c r="J168">
        <f t="shared" si="8"/>
        <v>0</v>
      </c>
      <c r="K168">
        <f t="shared" si="9"/>
        <v>0</v>
      </c>
      <c r="L168">
        <f t="shared" si="10"/>
        <v>0</v>
      </c>
      <c r="M168" s="12" t="b">
        <f t="shared" si="11"/>
        <v>0</v>
      </c>
    </row>
    <row r="169" spans="1:13" x14ac:dyDescent="0.25">
      <c r="B169" t="s">
        <v>397</v>
      </c>
      <c r="H169" s="15">
        <v>1400</v>
      </c>
      <c r="J169">
        <f t="shared" si="8"/>
        <v>0</v>
      </c>
      <c r="K169">
        <f t="shared" si="9"/>
        <v>0</v>
      </c>
      <c r="L169">
        <f t="shared" si="10"/>
        <v>0</v>
      </c>
      <c r="M169" s="12" t="b">
        <f t="shared" si="11"/>
        <v>0</v>
      </c>
    </row>
    <row r="170" spans="1:13" x14ac:dyDescent="0.25">
      <c r="A170" t="s">
        <v>532</v>
      </c>
      <c r="B170" t="s">
        <v>154</v>
      </c>
      <c r="C170" s="12">
        <v>2393</v>
      </c>
      <c r="D170" s="15">
        <v>2823</v>
      </c>
      <c r="E170" s="16">
        <v>3621</v>
      </c>
      <c r="F170" s="13">
        <v>4320</v>
      </c>
      <c r="G170" s="12">
        <v>1850</v>
      </c>
      <c r="H170" s="15">
        <v>2375</v>
      </c>
      <c r="I170" s="16">
        <v>2700</v>
      </c>
      <c r="J170">
        <f t="shared" si="8"/>
        <v>-543</v>
      </c>
      <c r="K170">
        <f t="shared" si="9"/>
        <v>-448</v>
      </c>
      <c r="L170">
        <f t="shared" si="10"/>
        <v>-921</v>
      </c>
      <c r="M170" s="12" t="b">
        <f t="shared" si="11"/>
        <v>0</v>
      </c>
    </row>
    <row r="171" spans="1:13" x14ac:dyDescent="0.25">
      <c r="A171" t="s">
        <v>532</v>
      </c>
      <c r="B171" t="s">
        <v>563</v>
      </c>
      <c r="C171" s="12">
        <v>1933</v>
      </c>
      <c r="D171" s="15">
        <v>2094</v>
      </c>
      <c r="E171" s="16">
        <v>2911</v>
      </c>
      <c r="F171" s="13">
        <v>3423</v>
      </c>
      <c r="J171">
        <f t="shared" si="8"/>
        <v>0</v>
      </c>
      <c r="K171">
        <f t="shared" si="9"/>
        <v>0</v>
      </c>
      <c r="L171">
        <f t="shared" si="10"/>
        <v>0</v>
      </c>
      <c r="M171" s="12" t="b">
        <f t="shared" si="11"/>
        <v>0</v>
      </c>
    </row>
    <row r="172" spans="1:13" x14ac:dyDescent="0.25">
      <c r="B172" t="s">
        <v>311</v>
      </c>
      <c r="G172" s="12">
        <v>1699</v>
      </c>
      <c r="H172" s="15">
        <v>2300</v>
      </c>
      <c r="I172" s="16">
        <v>4650</v>
      </c>
      <c r="J172">
        <f t="shared" si="8"/>
        <v>0</v>
      </c>
      <c r="K172">
        <f t="shared" si="9"/>
        <v>0</v>
      </c>
      <c r="L172">
        <f t="shared" si="10"/>
        <v>0</v>
      </c>
      <c r="M172" s="12" t="b">
        <f t="shared" si="11"/>
        <v>0</v>
      </c>
    </row>
    <row r="173" spans="1:13" x14ac:dyDescent="0.25">
      <c r="B173" t="s">
        <v>233</v>
      </c>
      <c r="G173" s="12">
        <v>2750</v>
      </c>
      <c r="H173" s="15">
        <v>1650</v>
      </c>
      <c r="I173" s="16">
        <v>2000</v>
      </c>
      <c r="J173" s="25">
        <f t="shared" si="8"/>
        <v>0</v>
      </c>
      <c r="K173" s="25">
        <f t="shared" si="9"/>
        <v>0</v>
      </c>
      <c r="L173" s="25">
        <f t="shared" si="10"/>
        <v>0</v>
      </c>
      <c r="M173" s="12" t="b">
        <f t="shared" si="11"/>
        <v>1</v>
      </c>
    </row>
    <row r="174" spans="1:13" x14ac:dyDescent="0.25">
      <c r="A174" t="s">
        <v>532</v>
      </c>
      <c r="B174" t="s">
        <v>155</v>
      </c>
      <c r="D174" s="15">
        <v>2300</v>
      </c>
      <c r="E174" s="16">
        <v>4287</v>
      </c>
      <c r="G174" s="12">
        <v>1673</v>
      </c>
      <c r="H174" s="15">
        <v>2000</v>
      </c>
      <c r="I174" s="16">
        <v>2400</v>
      </c>
      <c r="J174">
        <f t="shared" si="8"/>
        <v>0</v>
      </c>
      <c r="K174">
        <f t="shared" si="9"/>
        <v>-300</v>
      </c>
      <c r="L174">
        <f t="shared" si="10"/>
        <v>-1887</v>
      </c>
      <c r="M174" s="12" t="b">
        <f t="shared" si="11"/>
        <v>0</v>
      </c>
    </row>
    <row r="175" spans="1:13" x14ac:dyDescent="0.25">
      <c r="B175" t="s">
        <v>49</v>
      </c>
      <c r="G175" s="12">
        <v>1675</v>
      </c>
      <c r="H175" s="15">
        <v>1850</v>
      </c>
      <c r="I175" s="16">
        <v>2300</v>
      </c>
      <c r="J175">
        <f t="shared" si="8"/>
        <v>0</v>
      </c>
      <c r="K175">
        <f t="shared" si="9"/>
        <v>0</v>
      </c>
      <c r="L175">
        <f t="shared" si="10"/>
        <v>0</v>
      </c>
      <c r="M175" s="12" t="b">
        <f t="shared" si="11"/>
        <v>0</v>
      </c>
    </row>
    <row r="176" spans="1:13" x14ac:dyDescent="0.25">
      <c r="B176" t="s">
        <v>228</v>
      </c>
      <c r="G176" s="12">
        <v>1811</v>
      </c>
      <c r="H176" s="15">
        <v>1695</v>
      </c>
      <c r="I176" s="16">
        <v>1980</v>
      </c>
      <c r="J176" s="11">
        <f t="shared" si="8"/>
        <v>0</v>
      </c>
      <c r="K176" s="11">
        <f t="shared" si="9"/>
        <v>0</v>
      </c>
      <c r="L176" s="11">
        <f t="shared" si="10"/>
        <v>0</v>
      </c>
      <c r="M176" s="12" t="b">
        <f t="shared" si="11"/>
        <v>1</v>
      </c>
    </row>
    <row r="177" spans="1:13" x14ac:dyDescent="0.25">
      <c r="B177" t="s">
        <v>175</v>
      </c>
      <c r="G177" s="12">
        <v>1375</v>
      </c>
      <c r="H177" s="15">
        <v>1800</v>
      </c>
      <c r="I177" s="16">
        <v>2000</v>
      </c>
      <c r="J177">
        <f t="shared" si="8"/>
        <v>0</v>
      </c>
      <c r="K177">
        <f t="shared" si="9"/>
        <v>0</v>
      </c>
      <c r="L177">
        <f t="shared" si="10"/>
        <v>0</v>
      </c>
      <c r="M177" s="12" t="b">
        <f t="shared" si="11"/>
        <v>0</v>
      </c>
    </row>
    <row r="178" spans="1:13" x14ac:dyDescent="0.25">
      <c r="B178" t="s">
        <v>231</v>
      </c>
      <c r="G178" s="12">
        <v>1800</v>
      </c>
      <c r="H178" s="15">
        <v>1850</v>
      </c>
      <c r="I178" s="16">
        <v>2600</v>
      </c>
      <c r="J178">
        <f t="shared" si="8"/>
        <v>0</v>
      </c>
      <c r="K178">
        <f t="shared" si="9"/>
        <v>0</v>
      </c>
      <c r="L178">
        <f t="shared" si="10"/>
        <v>0</v>
      </c>
      <c r="M178" s="12" t="b">
        <f t="shared" si="11"/>
        <v>0</v>
      </c>
    </row>
    <row r="179" spans="1:13" x14ac:dyDescent="0.25">
      <c r="A179" t="s">
        <v>449</v>
      </c>
      <c r="B179" t="s">
        <v>518</v>
      </c>
      <c r="C179" s="12">
        <v>2330</v>
      </c>
      <c r="D179" s="15">
        <v>3414</v>
      </c>
      <c r="E179" s="16">
        <v>5966</v>
      </c>
      <c r="F179" s="13">
        <v>9020</v>
      </c>
      <c r="J179">
        <f t="shared" si="8"/>
        <v>0</v>
      </c>
      <c r="K179">
        <f t="shared" si="9"/>
        <v>0</v>
      </c>
      <c r="L179">
        <f t="shared" si="10"/>
        <v>0</v>
      </c>
      <c r="M179" s="12" t="b">
        <f t="shared" si="11"/>
        <v>0</v>
      </c>
    </row>
    <row r="180" spans="1:13" x14ac:dyDescent="0.25">
      <c r="B180" t="s">
        <v>423</v>
      </c>
      <c r="I180" s="16">
        <v>2148</v>
      </c>
      <c r="J180">
        <f t="shared" si="8"/>
        <v>0</v>
      </c>
      <c r="K180">
        <f t="shared" si="9"/>
        <v>0</v>
      </c>
      <c r="L180">
        <f t="shared" si="10"/>
        <v>0</v>
      </c>
      <c r="M180" s="12" t="b">
        <f t="shared" si="11"/>
        <v>0</v>
      </c>
    </row>
    <row r="181" spans="1:13" x14ac:dyDescent="0.25">
      <c r="B181" t="s">
        <v>244</v>
      </c>
      <c r="G181" s="12">
        <v>2839</v>
      </c>
      <c r="H181" s="15">
        <v>1700</v>
      </c>
      <c r="I181" s="16">
        <v>2000</v>
      </c>
      <c r="J181" s="25">
        <f t="shared" si="8"/>
        <v>0</v>
      </c>
      <c r="K181" s="25">
        <f t="shared" si="9"/>
        <v>0</v>
      </c>
      <c r="L181" s="25">
        <f t="shared" si="10"/>
        <v>0</v>
      </c>
      <c r="M181" s="12" t="b">
        <f t="shared" si="11"/>
        <v>1</v>
      </c>
    </row>
    <row r="182" spans="1:13" x14ac:dyDescent="0.25">
      <c r="A182" t="s">
        <v>449</v>
      </c>
      <c r="B182" t="s">
        <v>146</v>
      </c>
      <c r="C182" s="12">
        <v>2696</v>
      </c>
      <c r="D182" s="15">
        <v>3257</v>
      </c>
      <c r="E182" s="16">
        <v>4411</v>
      </c>
      <c r="F182" s="13">
        <v>5445</v>
      </c>
      <c r="G182" s="12">
        <v>1570</v>
      </c>
      <c r="H182" s="15">
        <v>2825</v>
      </c>
      <c r="I182" s="16">
        <v>4478</v>
      </c>
      <c r="J182">
        <f t="shared" si="8"/>
        <v>-1126</v>
      </c>
      <c r="K182">
        <f t="shared" si="9"/>
        <v>-432</v>
      </c>
      <c r="L182">
        <f t="shared" si="10"/>
        <v>67</v>
      </c>
      <c r="M182" s="12" t="b">
        <f t="shared" si="11"/>
        <v>0</v>
      </c>
    </row>
    <row r="183" spans="1:13" x14ac:dyDescent="0.25">
      <c r="B183" t="s">
        <v>395</v>
      </c>
      <c r="H183" s="15">
        <v>1550</v>
      </c>
      <c r="I183" s="16">
        <v>1850</v>
      </c>
      <c r="J183">
        <f t="shared" si="8"/>
        <v>0</v>
      </c>
      <c r="K183">
        <f t="shared" si="9"/>
        <v>0</v>
      </c>
      <c r="L183">
        <f t="shared" si="10"/>
        <v>0</v>
      </c>
      <c r="M183" s="12" t="b">
        <f t="shared" si="11"/>
        <v>0</v>
      </c>
    </row>
    <row r="184" spans="1:13" x14ac:dyDescent="0.25">
      <c r="B184" t="s">
        <v>360</v>
      </c>
      <c r="H184" s="15">
        <v>2325</v>
      </c>
      <c r="I184" s="16">
        <v>1800</v>
      </c>
      <c r="J184">
        <f t="shared" si="8"/>
        <v>0</v>
      </c>
      <c r="K184">
        <f t="shared" si="9"/>
        <v>0</v>
      </c>
      <c r="L184">
        <f t="shared" si="10"/>
        <v>0</v>
      </c>
      <c r="M184" s="12" t="b">
        <f t="shared" si="11"/>
        <v>0</v>
      </c>
    </row>
    <row r="185" spans="1:13" x14ac:dyDescent="0.25">
      <c r="B185" t="s">
        <v>408</v>
      </c>
      <c r="H185" s="15">
        <v>1400</v>
      </c>
      <c r="J185">
        <f t="shared" si="8"/>
        <v>0</v>
      </c>
      <c r="K185">
        <f t="shared" si="9"/>
        <v>0</v>
      </c>
      <c r="L185">
        <f t="shared" si="10"/>
        <v>0</v>
      </c>
      <c r="M185" s="12" t="b">
        <f t="shared" si="11"/>
        <v>0</v>
      </c>
    </row>
    <row r="186" spans="1:13" x14ac:dyDescent="0.25">
      <c r="B186" t="s">
        <v>409</v>
      </c>
      <c r="H186" s="15">
        <v>1650</v>
      </c>
      <c r="J186">
        <f t="shared" si="8"/>
        <v>0</v>
      </c>
      <c r="K186">
        <f t="shared" si="9"/>
        <v>0</v>
      </c>
      <c r="L186">
        <f t="shared" si="10"/>
        <v>0</v>
      </c>
      <c r="M186" s="12" t="b">
        <f t="shared" si="11"/>
        <v>0</v>
      </c>
    </row>
    <row r="187" spans="1:13" x14ac:dyDescent="0.25">
      <c r="B187" t="s">
        <v>198</v>
      </c>
      <c r="G187" s="12">
        <v>2400</v>
      </c>
      <c r="H187" s="15">
        <v>1665</v>
      </c>
      <c r="I187" s="16">
        <v>2200</v>
      </c>
      <c r="J187" s="25">
        <f t="shared" si="8"/>
        <v>0</v>
      </c>
      <c r="K187" s="25">
        <f t="shared" si="9"/>
        <v>0</v>
      </c>
      <c r="L187" s="25">
        <f t="shared" si="10"/>
        <v>0</v>
      </c>
      <c r="M187" s="12" t="b">
        <f t="shared" si="11"/>
        <v>1</v>
      </c>
    </row>
    <row r="188" spans="1:13" x14ac:dyDescent="0.25">
      <c r="B188" t="s">
        <v>429</v>
      </c>
      <c r="I188" s="16">
        <v>2100</v>
      </c>
      <c r="J188">
        <f t="shared" si="8"/>
        <v>0</v>
      </c>
      <c r="K188">
        <f t="shared" si="9"/>
        <v>0</v>
      </c>
      <c r="L188">
        <f t="shared" si="10"/>
        <v>0</v>
      </c>
      <c r="M188" s="12" t="b">
        <f t="shared" si="11"/>
        <v>0</v>
      </c>
    </row>
    <row r="189" spans="1:13" x14ac:dyDescent="0.25">
      <c r="A189" t="s">
        <v>449</v>
      </c>
      <c r="B189" t="s">
        <v>472</v>
      </c>
      <c r="C189" s="12">
        <v>3589</v>
      </c>
      <c r="D189" s="15">
        <v>4556</v>
      </c>
      <c r="E189" s="16">
        <v>9711</v>
      </c>
      <c r="F189" s="13">
        <v>13621</v>
      </c>
      <c r="G189" s="12">
        <v>1998</v>
      </c>
      <c r="H189" s="15">
        <v>2895</v>
      </c>
      <c r="I189" s="16">
        <v>3850</v>
      </c>
      <c r="J189">
        <f t="shared" si="8"/>
        <v>-1591</v>
      </c>
      <c r="K189">
        <f t="shared" si="9"/>
        <v>-1661</v>
      </c>
      <c r="L189">
        <f t="shared" si="10"/>
        <v>-5861</v>
      </c>
      <c r="M189" s="12" t="b">
        <f t="shared" si="11"/>
        <v>0</v>
      </c>
    </row>
    <row r="190" spans="1:13" x14ac:dyDescent="0.25">
      <c r="B190" t="s">
        <v>426</v>
      </c>
      <c r="I190" s="16">
        <v>1800</v>
      </c>
      <c r="J190">
        <f t="shared" si="8"/>
        <v>0</v>
      </c>
      <c r="K190">
        <f t="shared" si="9"/>
        <v>0</v>
      </c>
      <c r="L190">
        <f t="shared" si="10"/>
        <v>0</v>
      </c>
      <c r="M190" s="12" t="b">
        <f t="shared" si="11"/>
        <v>0</v>
      </c>
    </row>
    <row r="191" spans="1:13" x14ac:dyDescent="0.25">
      <c r="B191" t="s">
        <v>424</v>
      </c>
      <c r="I191" s="16">
        <v>2100</v>
      </c>
      <c r="J191">
        <f t="shared" si="8"/>
        <v>0</v>
      </c>
      <c r="K191">
        <f t="shared" si="9"/>
        <v>0</v>
      </c>
      <c r="L191">
        <f t="shared" si="10"/>
        <v>0</v>
      </c>
      <c r="M191" s="12" t="b">
        <f t="shared" si="11"/>
        <v>0</v>
      </c>
    </row>
    <row r="192" spans="1:13" x14ac:dyDescent="0.25">
      <c r="B192" t="s">
        <v>354</v>
      </c>
      <c r="H192" s="15">
        <v>1653</v>
      </c>
      <c r="I192" s="16">
        <v>1950</v>
      </c>
      <c r="J192">
        <f t="shared" si="8"/>
        <v>0</v>
      </c>
      <c r="K192">
        <f t="shared" si="9"/>
        <v>0</v>
      </c>
      <c r="L192">
        <f t="shared" si="10"/>
        <v>0</v>
      </c>
      <c r="M192" s="12" t="b">
        <f t="shared" si="11"/>
        <v>0</v>
      </c>
    </row>
    <row r="193" spans="1:13" x14ac:dyDescent="0.25">
      <c r="A193" t="s">
        <v>532</v>
      </c>
      <c r="B193" t="s">
        <v>567</v>
      </c>
      <c r="C193" s="12">
        <v>2400</v>
      </c>
      <c r="D193" s="15">
        <v>2248</v>
      </c>
      <c r="E193" s="16">
        <v>2780</v>
      </c>
      <c r="F193" s="13">
        <v>4000</v>
      </c>
      <c r="J193">
        <f t="shared" si="8"/>
        <v>0</v>
      </c>
      <c r="K193">
        <f t="shared" si="9"/>
        <v>0</v>
      </c>
      <c r="L193">
        <f t="shared" si="10"/>
        <v>0</v>
      </c>
      <c r="M193" s="12" t="b">
        <f t="shared" si="11"/>
        <v>0</v>
      </c>
    </row>
    <row r="194" spans="1:13" x14ac:dyDescent="0.25">
      <c r="B194" t="s">
        <v>394</v>
      </c>
      <c r="H194" s="15">
        <v>2050</v>
      </c>
      <c r="J194">
        <f t="shared" si="8"/>
        <v>0</v>
      </c>
      <c r="K194">
        <f t="shared" si="9"/>
        <v>0</v>
      </c>
      <c r="L194">
        <f t="shared" si="10"/>
        <v>0</v>
      </c>
      <c r="M194" s="12" t="b">
        <f t="shared" si="11"/>
        <v>0</v>
      </c>
    </row>
    <row r="195" spans="1:13" x14ac:dyDescent="0.25">
      <c r="B195" t="s">
        <v>347</v>
      </c>
      <c r="H195" s="15">
        <v>1450</v>
      </c>
      <c r="I195" s="16">
        <v>2300</v>
      </c>
      <c r="J195">
        <f t="shared" ref="J195:J235" si="12">IF(AND(C195&gt;0,G195&gt;0),G195-C195,0)</f>
        <v>0</v>
      </c>
      <c r="K195">
        <f t="shared" ref="K195:K233" si="13">IF(AND(D195&gt;0,H195&gt;0),H195-D195,0)</f>
        <v>0</v>
      </c>
      <c r="L195">
        <f t="shared" ref="L195:L233" si="14">IF(AND(E195&gt;0,I195&gt;0),I195-E195,0)</f>
        <v>0</v>
      </c>
      <c r="M195" s="12" t="b">
        <f t="shared" ref="M195:M233" si="15">IF(G195&gt;H195,TRUE,FALSE)</f>
        <v>0</v>
      </c>
    </row>
    <row r="196" spans="1:13" x14ac:dyDescent="0.25">
      <c r="B196" t="s">
        <v>261</v>
      </c>
      <c r="G196" s="12">
        <v>1838</v>
      </c>
      <c r="H196" s="15">
        <v>1700</v>
      </c>
      <c r="I196" s="16">
        <v>2298</v>
      </c>
      <c r="J196">
        <f t="shared" si="12"/>
        <v>0</v>
      </c>
      <c r="K196">
        <f t="shared" si="13"/>
        <v>0</v>
      </c>
      <c r="L196">
        <f t="shared" si="14"/>
        <v>0</v>
      </c>
      <c r="M196" s="12" t="b">
        <f t="shared" si="15"/>
        <v>1</v>
      </c>
    </row>
    <row r="197" spans="1:13" x14ac:dyDescent="0.25">
      <c r="B197" t="s">
        <v>252</v>
      </c>
      <c r="G197" s="12">
        <v>3650</v>
      </c>
      <c r="H197" s="15">
        <v>1945</v>
      </c>
      <c r="I197" s="16">
        <v>3200</v>
      </c>
      <c r="J197" s="25">
        <f t="shared" si="12"/>
        <v>0</v>
      </c>
      <c r="K197" s="25">
        <f t="shared" si="13"/>
        <v>0</v>
      </c>
      <c r="L197" s="25">
        <f t="shared" si="14"/>
        <v>0</v>
      </c>
      <c r="M197" s="12" t="b">
        <f t="shared" si="15"/>
        <v>1</v>
      </c>
    </row>
    <row r="198" spans="1:13" x14ac:dyDescent="0.25">
      <c r="B198" t="s">
        <v>275</v>
      </c>
      <c r="G198" s="12">
        <v>5900</v>
      </c>
      <c r="H198" s="15">
        <v>3606</v>
      </c>
      <c r="I198" s="16">
        <v>4100</v>
      </c>
      <c r="J198" s="25">
        <f t="shared" si="12"/>
        <v>0</v>
      </c>
      <c r="K198" s="25">
        <f t="shared" si="13"/>
        <v>0</v>
      </c>
      <c r="L198" s="25">
        <f t="shared" si="14"/>
        <v>0</v>
      </c>
      <c r="M198" s="12" t="b">
        <f t="shared" si="15"/>
        <v>1</v>
      </c>
    </row>
    <row r="199" spans="1:13" x14ac:dyDescent="0.25">
      <c r="A199" t="s">
        <v>532</v>
      </c>
      <c r="B199" t="s">
        <v>96</v>
      </c>
      <c r="C199" s="12">
        <v>1400</v>
      </c>
      <c r="D199" s="15">
        <v>1912</v>
      </c>
      <c r="E199" s="16">
        <v>2300</v>
      </c>
      <c r="F199" s="13">
        <v>2500</v>
      </c>
      <c r="G199" s="12">
        <v>2423</v>
      </c>
      <c r="H199" s="15">
        <v>1725</v>
      </c>
      <c r="I199" s="16">
        <v>1900</v>
      </c>
      <c r="J199">
        <f t="shared" si="12"/>
        <v>1023</v>
      </c>
      <c r="K199">
        <f t="shared" si="13"/>
        <v>-187</v>
      </c>
      <c r="L199">
        <f t="shared" si="14"/>
        <v>-400</v>
      </c>
      <c r="M199" s="12" t="b">
        <f t="shared" si="15"/>
        <v>1</v>
      </c>
    </row>
    <row r="200" spans="1:13" x14ac:dyDescent="0.25">
      <c r="B200" t="s">
        <v>53</v>
      </c>
      <c r="G200" s="12">
        <v>3279</v>
      </c>
      <c r="H200" s="15">
        <v>3300</v>
      </c>
      <c r="I200" s="16">
        <v>4850</v>
      </c>
      <c r="J200">
        <f t="shared" si="12"/>
        <v>0</v>
      </c>
      <c r="K200">
        <f t="shared" si="13"/>
        <v>0</v>
      </c>
      <c r="L200">
        <f t="shared" si="14"/>
        <v>0</v>
      </c>
      <c r="M200" s="12" t="b">
        <f t="shared" si="15"/>
        <v>0</v>
      </c>
    </row>
    <row r="201" spans="1:13" x14ac:dyDescent="0.25">
      <c r="B201" t="s">
        <v>259</v>
      </c>
      <c r="G201" s="12">
        <v>2538</v>
      </c>
      <c r="H201" s="15">
        <v>1750</v>
      </c>
      <c r="I201" s="16">
        <v>1950</v>
      </c>
      <c r="J201" s="25">
        <f t="shared" si="12"/>
        <v>0</v>
      </c>
      <c r="K201" s="25">
        <f t="shared" si="13"/>
        <v>0</v>
      </c>
      <c r="L201" s="25">
        <f t="shared" si="14"/>
        <v>0</v>
      </c>
      <c r="M201" s="12" t="b">
        <f t="shared" si="15"/>
        <v>1</v>
      </c>
    </row>
    <row r="202" spans="1:13" x14ac:dyDescent="0.25">
      <c r="B202" t="s">
        <v>358</v>
      </c>
      <c r="H202" s="15">
        <v>1888</v>
      </c>
      <c r="I202" s="16">
        <v>2800</v>
      </c>
      <c r="J202">
        <f t="shared" si="12"/>
        <v>0</v>
      </c>
      <c r="K202">
        <f t="shared" si="13"/>
        <v>0</v>
      </c>
      <c r="L202">
        <f t="shared" si="14"/>
        <v>0</v>
      </c>
      <c r="M202" s="12" t="b">
        <f t="shared" si="15"/>
        <v>0</v>
      </c>
    </row>
    <row r="203" spans="1:13" x14ac:dyDescent="0.25">
      <c r="B203" t="s">
        <v>411</v>
      </c>
      <c r="H203" s="15">
        <v>1400</v>
      </c>
      <c r="J203">
        <f t="shared" si="12"/>
        <v>0</v>
      </c>
      <c r="K203">
        <f t="shared" si="13"/>
        <v>0</v>
      </c>
      <c r="L203">
        <f t="shared" si="14"/>
        <v>0</v>
      </c>
      <c r="M203" s="12" t="b">
        <f t="shared" si="15"/>
        <v>0</v>
      </c>
    </row>
    <row r="204" spans="1:13" x14ac:dyDescent="0.25">
      <c r="B204" t="s">
        <v>443</v>
      </c>
      <c r="I204" s="16">
        <v>1800</v>
      </c>
      <c r="J204">
        <f t="shared" si="12"/>
        <v>0</v>
      </c>
      <c r="K204">
        <f t="shared" si="13"/>
        <v>0</v>
      </c>
      <c r="L204">
        <f t="shared" si="14"/>
        <v>0</v>
      </c>
      <c r="M204" s="12" t="b">
        <f t="shared" si="15"/>
        <v>0</v>
      </c>
    </row>
    <row r="205" spans="1:13" x14ac:dyDescent="0.25">
      <c r="A205" t="s">
        <v>449</v>
      </c>
      <c r="B205" t="s">
        <v>54</v>
      </c>
      <c r="C205" s="12">
        <v>3502</v>
      </c>
      <c r="D205" s="15">
        <v>5543</v>
      </c>
      <c r="E205" s="16">
        <v>9650</v>
      </c>
      <c r="F205" s="13">
        <v>15886</v>
      </c>
      <c r="G205" s="12">
        <v>1650</v>
      </c>
      <c r="H205" s="15">
        <v>3800</v>
      </c>
      <c r="I205" s="16">
        <v>5625</v>
      </c>
      <c r="J205">
        <f t="shared" si="12"/>
        <v>-1852</v>
      </c>
      <c r="K205">
        <f t="shared" si="13"/>
        <v>-1743</v>
      </c>
      <c r="L205">
        <f t="shared" si="14"/>
        <v>-4025</v>
      </c>
      <c r="M205" s="12" t="b">
        <f t="shared" si="15"/>
        <v>0</v>
      </c>
    </row>
    <row r="206" spans="1:13" x14ac:dyDescent="0.25">
      <c r="B206" t="s">
        <v>237</v>
      </c>
      <c r="G206" s="12">
        <v>1450</v>
      </c>
      <c r="H206" s="15">
        <v>1827</v>
      </c>
      <c r="I206" s="16">
        <v>3203</v>
      </c>
      <c r="J206">
        <f t="shared" si="12"/>
        <v>0</v>
      </c>
      <c r="K206">
        <f t="shared" si="13"/>
        <v>0</v>
      </c>
      <c r="L206">
        <f t="shared" si="14"/>
        <v>0</v>
      </c>
      <c r="M206" s="12" t="b">
        <f t="shared" si="15"/>
        <v>0</v>
      </c>
    </row>
    <row r="207" spans="1:13" x14ac:dyDescent="0.25">
      <c r="A207" t="s">
        <v>449</v>
      </c>
      <c r="B207" t="s">
        <v>489</v>
      </c>
      <c r="C207" s="12">
        <v>2237</v>
      </c>
      <c r="D207" s="15">
        <v>3430</v>
      </c>
      <c r="E207" s="16">
        <v>5133</v>
      </c>
      <c r="F207" s="13">
        <v>12517</v>
      </c>
      <c r="J207">
        <f t="shared" si="12"/>
        <v>0</v>
      </c>
      <c r="K207">
        <f t="shared" si="13"/>
        <v>0</v>
      </c>
      <c r="L207">
        <f t="shared" si="14"/>
        <v>0</v>
      </c>
      <c r="M207" s="12" t="b">
        <f t="shared" si="15"/>
        <v>0</v>
      </c>
    </row>
    <row r="208" spans="1:13" x14ac:dyDescent="0.25">
      <c r="B208" t="s">
        <v>295</v>
      </c>
      <c r="G208" s="12">
        <v>1300</v>
      </c>
      <c r="H208" s="15">
        <v>1600</v>
      </c>
      <c r="I208" s="16">
        <v>1775</v>
      </c>
      <c r="J208">
        <f t="shared" si="12"/>
        <v>0</v>
      </c>
      <c r="K208">
        <f t="shared" si="13"/>
        <v>0</v>
      </c>
      <c r="L208">
        <f t="shared" si="14"/>
        <v>0</v>
      </c>
      <c r="M208" s="12" t="b">
        <f t="shared" si="15"/>
        <v>0</v>
      </c>
    </row>
    <row r="209" spans="1:13" x14ac:dyDescent="0.25">
      <c r="B209" t="s">
        <v>312</v>
      </c>
      <c r="G209" s="12">
        <v>1898</v>
      </c>
      <c r="H209" s="15">
        <v>1650</v>
      </c>
      <c r="I209" s="16">
        <v>1995</v>
      </c>
      <c r="J209" s="11">
        <f t="shared" si="12"/>
        <v>0</v>
      </c>
      <c r="K209" s="11">
        <f t="shared" si="13"/>
        <v>0</v>
      </c>
      <c r="L209" s="11">
        <f t="shared" si="14"/>
        <v>0</v>
      </c>
      <c r="M209" s="12" t="b">
        <f t="shared" si="15"/>
        <v>1</v>
      </c>
    </row>
    <row r="210" spans="1:13" x14ac:dyDescent="0.25">
      <c r="B210" t="s">
        <v>55</v>
      </c>
      <c r="G210" s="12">
        <v>1975</v>
      </c>
      <c r="H210" s="15">
        <v>2395</v>
      </c>
      <c r="I210" s="16">
        <v>3295</v>
      </c>
      <c r="J210">
        <f t="shared" si="12"/>
        <v>0</v>
      </c>
      <c r="K210">
        <f t="shared" si="13"/>
        <v>0</v>
      </c>
      <c r="L210">
        <f t="shared" si="14"/>
        <v>0</v>
      </c>
      <c r="M210" s="12" t="b">
        <f t="shared" si="15"/>
        <v>0</v>
      </c>
    </row>
    <row r="211" spans="1:13" x14ac:dyDescent="0.25">
      <c r="B211" t="s">
        <v>57</v>
      </c>
      <c r="G211" s="12">
        <v>1400</v>
      </c>
      <c r="H211" s="15">
        <v>2750</v>
      </c>
      <c r="I211" s="16">
        <v>4350</v>
      </c>
      <c r="J211">
        <f t="shared" si="12"/>
        <v>0</v>
      </c>
      <c r="K211">
        <f t="shared" si="13"/>
        <v>0</v>
      </c>
      <c r="L211">
        <f t="shared" si="14"/>
        <v>0</v>
      </c>
      <c r="M211" s="12" t="b">
        <f t="shared" si="15"/>
        <v>0</v>
      </c>
    </row>
    <row r="212" spans="1:13" x14ac:dyDescent="0.25">
      <c r="B212" t="s">
        <v>317</v>
      </c>
      <c r="G212" s="12">
        <v>2700</v>
      </c>
      <c r="H212" s="15">
        <v>1500</v>
      </c>
      <c r="I212" s="16">
        <v>1983</v>
      </c>
      <c r="J212" s="25">
        <f t="shared" si="12"/>
        <v>0</v>
      </c>
      <c r="K212" s="25">
        <f t="shared" si="13"/>
        <v>0</v>
      </c>
      <c r="L212" s="25">
        <f t="shared" si="14"/>
        <v>0</v>
      </c>
      <c r="M212" s="12" t="b">
        <f t="shared" si="15"/>
        <v>1</v>
      </c>
    </row>
    <row r="213" spans="1:13" x14ac:dyDescent="0.25">
      <c r="B213" t="s">
        <v>384</v>
      </c>
      <c r="H213" s="15">
        <v>1875</v>
      </c>
      <c r="I213" s="16">
        <v>2200</v>
      </c>
      <c r="J213">
        <f t="shared" si="12"/>
        <v>0</v>
      </c>
      <c r="K213">
        <f t="shared" si="13"/>
        <v>0</v>
      </c>
      <c r="L213">
        <f t="shared" si="14"/>
        <v>0</v>
      </c>
      <c r="M213" s="12" t="b">
        <f t="shared" si="15"/>
        <v>0</v>
      </c>
    </row>
    <row r="214" spans="1:13" x14ac:dyDescent="0.25">
      <c r="B214" t="s">
        <v>310</v>
      </c>
      <c r="G214" s="12">
        <v>1475</v>
      </c>
      <c r="H214" s="15">
        <v>2400</v>
      </c>
      <c r="I214" s="16">
        <v>4500</v>
      </c>
      <c r="J214">
        <f t="shared" si="12"/>
        <v>0</v>
      </c>
      <c r="K214">
        <f t="shared" si="13"/>
        <v>0</v>
      </c>
      <c r="L214">
        <f t="shared" si="14"/>
        <v>0</v>
      </c>
      <c r="M214" s="12" t="b">
        <f t="shared" si="15"/>
        <v>0</v>
      </c>
    </row>
    <row r="215" spans="1:13" x14ac:dyDescent="0.25">
      <c r="B215" t="s">
        <v>242</v>
      </c>
      <c r="G215" s="12">
        <v>1650</v>
      </c>
      <c r="H215" s="15">
        <v>1600</v>
      </c>
      <c r="I215" s="16">
        <v>1800</v>
      </c>
      <c r="J215" s="11">
        <f t="shared" si="12"/>
        <v>0</v>
      </c>
      <c r="K215" s="11">
        <f t="shared" si="13"/>
        <v>0</v>
      </c>
      <c r="L215" s="11">
        <f t="shared" si="14"/>
        <v>0</v>
      </c>
      <c r="M215" s="12" t="b">
        <f t="shared" si="15"/>
        <v>1</v>
      </c>
    </row>
    <row r="216" spans="1:13" x14ac:dyDescent="0.25">
      <c r="A216" t="s">
        <v>449</v>
      </c>
      <c r="B216" t="s">
        <v>58</v>
      </c>
      <c r="C216" s="12">
        <v>1978</v>
      </c>
      <c r="D216" s="15">
        <v>2039</v>
      </c>
      <c r="E216" s="16">
        <v>2425</v>
      </c>
      <c r="F216" s="13">
        <v>2859</v>
      </c>
      <c r="G216" s="12">
        <v>1937</v>
      </c>
      <c r="H216" s="15">
        <v>1775</v>
      </c>
      <c r="I216" s="16">
        <v>2163</v>
      </c>
      <c r="J216" s="11">
        <f t="shared" si="12"/>
        <v>-41</v>
      </c>
      <c r="K216" s="11">
        <f t="shared" si="13"/>
        <v>-264</v>
      </c>
      <c r="L216" s="11">
        <f t="shared" si="14"/>
        <v>-262</v>
      </c>
      <c r="M216" s="12" t="b">
        <f t="shared" si="15"/>
        <v>1</v>
      </c>
    </row>
    <row r="217" spans="1:13" x14ac:dyDescent="0.25">
      <c r="B217" t="s">
        <v>383</v>
      </c>
      <c r="H217" s="15">
        <v>2400</v>
      </c>
      <c r="I217" s="16">
        <v>1800</v>
      </c>
      <c r="J217">
        <f t="shared" si="12"/>
        <v>0</v>
      </c>
      <c r="K217">
        <f t="shared" si="13"/>
        <v>0</v>
      </c>
      <c r="L217">
        <f t="shared" si="14"/>
        <v>0</v>
      </c>
      <c r="M217" s="12" t="b">
        <f t="shared" si="15"/>
        <v>0</v>
      </c>
    </row>
    <row r="218" spans="1:13" x14ac:dyDescent="0.25">
      <c r="B218" t="s">
        <v>415</v>
      </c>
      <c r="H218" s="15">
        <v>1500</v>
      </c>
      <c r="I218" s="16">
        <v>1700</v>
      </c>
      <c r="J218">
        <f t="shared" si="12"/>
        <v>0</v>
      </c>
      <c r="K218">
        <f t="shared" si="13"/>
        <v>0</v>
      </c>
      <c r="L218">
        <f t="shared" si="14"/>
        <v>0</v>
      </c>
      <c r="M218" s="12" t="b">
        <f t="shared" si="15"/>
        <v>0</v>
      </c>
    </row>
    <row r="219" spans="1:13" x14ac:dyDescent="0.25">
      <c r="B219" t="s">
        <v>171</v>
      </c>
      <c r="G219" s="12">
        <v>2300</v>
      </c>
      <c r="H219" s="15">
        <v>2647</v>
      </c>
      <c r="I219" s="16">
        <v>2400</v>
      </c>
      <c r="J219">
        <f t="shared" si="12"/>
        <v>0</v>
      </c>
      <c r="K219">
        <f t="shared" si="13"/>
        <v>0</v>
      </c>
      <c r="L219">
        <f t="shared" si="14"/>
        <v>0</v>
      </c>
      <c r="M219" s="12" t="b">
        <f t="shared" si="15"/>
        <v>0</v>
      </c>
    </row>
    <row r="220" spans="1:13" x14ac:dyDescent="0.25">
      <c r="A220" t="s">
        <v>449</v>
      </c>
      <c r="B220" t="s">
        <v>60</v>
      </c>
      <c r="C220" s="12">
        <v>2765</v>
      </c>
      <c r="D220" s="15">
        <v>4169</v>
      </c>
      <c r="E220" s="16">
        <v>7026</v>
      </c>
      <c r="F220" s="13">
        <v>11903</v>
      </c>
      <c r="G220" s="12">
        <v>1100</v>
      </c>
      <c r="H220" s="15">
        <v>3310</v>
      </c>
      <c r="I220" s="16">
        <v>4995</v>
      </c>
      <c r="J220">
        <f t="shared" si="12"/>
        <v>-1665</v>
      </c>
      <c r="K220">
        <f t="shared" si="13"/>
        <v>-859</v>
      </c>
      <c r="L220">
        <f t="shared" si="14"/>
        <v>-2031</v>
      </c>
      <c r="M220" s="12" t="b">
        <f t="shared" si="15"/>
        <v>0</v>
      </c>
    </row>
    <row r="221" spans="1:13" x14ac:dyDescent="0.25">
      <c r="B221" t="s">
        <v>305</v>
      </c>
      <c r="G221" s="12">
        <v>2491</v>
      </c>
      <c r="H221" s="15">
        <v>1700</v>
      </c>
      <c r="I221" s="16">
        <v>1725</v>
      </c>
      <c r="J221" s="25">
        <f t="shared" si="12"/>
        <v>0</v>
      </c>
      <c r="K221" s="25">
        <f t="shared" si="13"/>
        <v>0</v>
      </c>
      <c r="L221" s="25">
        <f t="shared" si="14"/>
        <v>0</v>
      </c>
      <c r="M221" s="12" t="b">
        <f t="shared" si="15"/>
        <v>1</v>
      </c>
    </row>
    <row r="222" spans="1:13" x14ac:dyDescent="0.25">
      <c r="B222" t="s">
        <v>382</v>
      </c>
      <c r="H222" s="15">
        <v>1250</v>
      </c>
      <c r="I222" s="16">
        <v>1800</v>
      </c>
      <c r="J222">
        <f t="shared" si="12"/>
        <v>0</v>
      </c>
      <c r="K222">
        <f t="shared" si="13"/>
        <v>0</v>
      </c>
      <c r="L222">
        <f t="shared" si="14"/>
        <v>0</v>
      </c>
      <c r="M222" s="12" t="b">
        <f t="shared" si="15"/>
        <v>0</v>
      </c>
    </row>
    <row r="223" spans="1:13" x14ac:dyDescent="0.25">
      <c r="B223" t="s">
        <v>356</v>
      </c>
      <c r="H223" s="15">
        <v>1999</v>
      </c>
      <c r="I223" s="16">
        <v>2150</v>
      </c>
      <c r="J223">
        <f t="shared" si="12"/>
        <v>0</v>
      </c>
      <c r="K223">
        <f t="shared" si="13"/>
        <v>0</v>
      </c>
      <c r="L223">
        <f t="shared" si="14"/>
        <v>0</v>
      </c>
      <c r="M223" s="12" t="b">
        <f t="shared" si="15"/>
        <v>0</v>
      </c>
    </row>
    <row r="224" spans="1:13" x14ac:dyDescent="0.25">
      <c r="B224" t="s">
        <v>361</v>
      </c>
      <c r="H224" s="15">
        <v>1700</v>
      </c>
      <c r="I224" s="16">
        <v>2100</v>
      </c>
      <c r="J224">
        <f t="shared" si="12"/>
        <v>0</v>
      </c>
      <c r="K224">
        <f t="shared" si="13"/>
        <v>0</v>
      </c>
      <c r="L224">
        <f t="shared" si="14"/>
        <v>0</v>
      </c>
      <c r="M224" s="12" t="b">
        <f t="shared" si="15"/>
        <v>0</v>
      </c>
    </row>
    <row r="225" spans="1:18" x14ac:dyDescent="0.25">
      <c r="A225" t="s">
        <v>532</v>
      </c>
      <c r="B225" t="s">
        <v>61</v>
      </c>
      <c r="C225" s="12">
        <v>2712</v>
      </c>
      <c r="D225" s="15">
        <v>3166</v>
      </c>
      <c r="E225" s="16">
        <v>4043</v>
      </c>
      <c r="F225" s="13">
        <v>5081</v>
      </c>
      <c r="G225" s="12">
        <v>1900</v>
      </c>
      <c r="H225" s="15">
        <v>2500</v>
      </c>
      <c r="I225" s="16">
        <v>2584</v>
      </c>
      <c r="J225">
        <f t="shared" si="12"/>
        <v>-812</v>
      </c>
      <c r="K225">
        <f t="shared" si="13"/>
        <v>-666</v>
      </c>
      <c r="L225">
        <f t="shared" si="14"/>
        <v>-1459</v>
      </c>
      <c r="M225" s="12" t="b">
        <f t="shared" si="15"/>
        <v>0</v>
      </c>
    </row>
    <row r="226" spans="1:18" x14ac:dyDescent="0.25">
      <c r="B226" t="s">
        <v>406</v>
      </c>
      <c r="H226" s="15">
        <v>1200</v>
      </c>
      <c r="I226" s="16">
        <v>1550</v>
      </c>
      <c r="J226">
        <f t="shared" si="12"/>
        <v>0</v>
      </c>
      <c r="K226">
        <f t="shared" si="13"/>
        <v>0</v>
      </c>
      <c r="L226">
        <f t="shared" si="14"/>
        <v>0</v>
      </c>
      <c r="M226" s="12" t="b">
        <f t="shared" si="15"/>
        <v>0</v>
      </c>
    </row>
    <row r="227" spans="1:18" x14ac:dyDescent="0.25">
      <c r="A227" t="s">
        <v>532</v>
      </c>
      <c r="B227" t="s">
        <v>156</v>
      </c>
      <c r="C227" s="12">
        <v>1939</v>
      </c>
      <c r="D227" s="15">
        <v>2563</v>
      </c>
      <c r="E227" s="16">
        <v>2877</v>
      </c>
      <c r="F227" s="13">
        <v>3679</v>
      </c>
      <c r="G227" s="12">
        <v>1627</v>
      </c>
      <c r="H227" s="15">
        <v>2196</v>
      </c>
      <c r="I227" s="16">
        <v>2952</v>
      </c>
      <c r="J227">
        <f t="shared" si="12"/>
        <v>-312</v>
      </c>
      <c r="K227">
        <f t="shared" si="13"/>
        <v>-367</v>
      </c>
      <c r="L227">
        <f t="shared" si="14"/>
        <v>75</v>
      </c>
      <c r="M227" s="12" t="b">
        <f t="shared" si="15"/>
        <v>0</v>
      </c>
    </row>
    <row r="228" spans="1:18" x14ac:dyDescent="0.25">
      <c r="B228" t="s">
        <v>240</v>
      </c>
      <c r="G228" s="12">
        <v>1550</v>
      </c>
      <c r="H228" s="15">
        <v>1555</v>
      </c>
      <c r="I228" s="16">
        <v>1925</v>
      </c>
      <c r="J228">
        <f t="shared" si="12"/>
        <v>0</v>
      </c>
      <c r="K228">
        <f t="shared" si="13"/>
        <v>0</v>
      </c>
      <c r="L228">
        <f t="shared" si="14"/>
        <v>0</v>
      </c>
      <c r="M228" s="12" t="b">
        <f t="shared" si="15"/>
        <v>0</v>
      </c>
    </row>
    <row r="229" spans="1:18" x14ac:dyDescent="0.25">
      <c r="B229" t="s">
        <v>402</v>
      </c>
      <c r="H229" s="15">
        <v>1700</v>
      </c>
      <c r="I229" s="16">
        <v>2100</v>
      </c>
      <c r="J229">
        <f t="shared" si="12"/>
        <v>0</v>
      </c>
      <c r="K229">
        <f t="shared" si="13"/>
        <v>0</v>
      </c>
      <c r="L229">
        <f t="shared" si="14"/>
        <v>0</v>
      </c>
      <c r="M229" s="12" t="b">
        <f t="shared" si="15"/>
        <v>0</v>
      </c>
    </row>
    <row r="230" spans="1:18" x14ac:dyDescent="0.25">
      <c r="B230" t="s">
        <v>414</v>
      </c>
      <c r="H230" s="15">
        <v>1400</v>
      </c>
      <c r="J230">
        <f t="shared" si="12"/>
        <v>0</v>
      </c>
      <c r="K230">
        <f t="shared" si="13"/>
        <v>0</v>
      </c>
      <c r="L230">
        <f t="shared" si="14"/>
        <v>0</v>
      </c>
      <c r="M230" s="12" t="b">
        <f t="shared" si="15"/>
        <v>0</v>
      </c>
    </row>
    <row r="231" spans="1:18" x14ac:dyDescent="0.25">
      <c r="B231" t="s">
        <v>196</v>
      </c>
      <c r="G231" s="12">
        <v>1700</v>
      </c>
      <c r="H231" s="15">
        <v>1700</v>
      </c>
      <c r="I231" s="16">
        <v>2173</v>
      </c>
      <c r="J231">
        <f t="shared" si="12"/>
        <v>0</v>
      </c>
      <c r="K231">
        <f t="shared" si="13"/>
        <v>0</v>
      </c>
      <c r="L231">
        <f t="shared" si="14"/>
        <v>0</v>
      </c>
      <c r="M231" s="12" t="b">
        <f t="shared" si="15"/>
        <v>0</v>
      </c>
    </row>
    <row r="232" spans="1:18" x14ac:dyDescent="0.25">
      <c r="B232" t="s">
        <v>430</v>
      </c>
      <c r="I232" s="16">
        <v>1950</v>
      </c>
      <c r="J232">
        <f t="shared" si="12"/>
        <v>0</v>
      </c>
      <c r="K232">
        <f t="shared" si="13"/>
        <v>0</v>
      </c>
      <c r="L232">
        <f t="shared" si="14"/>
        <v>0</v>
      </c>
      <c r="M232" s="12" t="b">
        <f t="shared" si="15"/>
        <v>0</v>
      </c>
    </row>
    <row r="233" spans="1:18" x14ac:dyDescent="0.25">
      <c r="A233" t="s">
        <v>449</v>
      </c>
      <c r="B233" t="s">
        <v>503</v>
      </c>
      <c r="C233" s="12">
        <v>2215</v>
      </c>
      <c r="D233" s="15">
        <v>2838</v>
      </c>
      <c r="E233" s="16">
        <v>4181</v>
      </c>
      <c r="F233" s="13">
        <v>7084</v>
      </c>
      <c r="J233">
        <f t="shared" si="12"/>
        <v>0</v>
      </c>
      <c r="K233">
        <f t="shared" si="13"/>
        <v>0</v>
      </c>
      <c r="L233">
        <f t="shared" si="14"/>
        <v>0</v>
      </c>
      <c r="M233" s="12" t="b">
        <f t="shared" si="15"/>
        <v>0</v>
      </c>
    </row>
    <row r="234" spans="1:18" x14ac:dyDescent="0.25">
      <c r="C234" s="11">
        <f>AVERAGE(C2:C233)</f>
        <v>2525.4363636363637</v>
      </c>
      <c r="D234" s="11">
        <f t="shared" ref="D234:I234" si="16">AVERAGE(D2:D233)</f>
        <v>3244.8928571428573</v>
      </c>
      <c r="E234" s="11">
        <f t="shared" si="16"/>
        <v>4958.3214285714284</v>
      </c>
      <c r="F234" s="11">
        <f t="shared" si="16"/>
        <v>7829.454545454545</v>
      </c>
      <c r="G234" s="11">
        <f t="shared" si="16"/>
        <v>2017.072463768116</v>
      </c>
      <c r="H234" s="11">
        <f t="shared" si="16"/>
        <v>1999.5051546391753</v>
      </c>
      <c r="I234" s="11">
        <f t="shared" si="16"/>
        <v>2522.1024390243902</v>
      </c>
      <c r="J234">
        <f t="shared" si="12"/>
        <v>-508.3638998682477</v>
      </c>
      <c r="N234" t="s">
        <v>577</v>
      </c>
      <c r="O234" t="s">
        <v>577</v>
      </c>
      <c r="P234" t="s">
        <v>577</v>
      </c>
      <c r="Q234" t="s">
        <v>577</v>
      </c>
      <c r="R234" t="s">
        <v>577</v>
      </c>
    </row>
    <row r="235" spans="1:18" x14ac:dyDescent="0.25">
      <c r="G235">
        <f>(C234-G234)/(C234+G234)</f>
        <v>0.11191258381301135</v>
      </c>
      <c r="H235">
        <f>(D234-H234)/(D234+H234)</f>
        <v>0.23747009660704652</v>
      </c>
      <c r="I235">
        <f>(E234-I234)/(E234+I234)</f>
        <v>0.32567927067614555</v>
      </c>
      <c r="J235">
        <f t="shared" si="12"/>
        <v>0</v>
      </c>
    </row>
    <row r="239" spans="1:18" x14ac:dyDescent="0.25">
      <c r="K239" s="17"/>
      <c r="L239" s="18" t="s">
        <v>580</v>
      </c>
      <c r="M239" s="19" t="s">
        <v>581</v>
      </c>
      <c r="N239" s="20" t="s">
        <v>582</v>
      </c>
      <c r="O239" s="22" t="s">
        <v>583</v>
      </c>
      <c r="P239" s="18" t="s">
        <v>579</v>
      </c>
      <c r="Q239" s="19" t="s">
        <v>584</v>
      </c>
      <c r="R239" s="20" t="s">
        <v>585</v>
      </c>
    </row>
    <row r="240" spans="1:18" x14ac:dyDescent="0.25">
      <c r="K240" s="17" t="s">
        <v>586</v>
      </c>
      <c r="L240" s="17">
        <v>2301.7857142857142</v>
      </c>
      <c r="M240" s="17">
        <v>3244.8928571428573</v>
      </c>
      <c r="N240" s="17">
        <v>4958.3214285714284</v>
      </c>
      <c r="O240" s="17">
        <v>7511.0892857142853</v>
      </c>
      <c r="P240" s="17">
        <v>2017.072463768116</v>
      </c>
      <c r="Q240" s="17">
        <v>1999.5051546391753</v>
      </c>
      <c r="R240" s="17">
        <v>2522.1024390243902</v>
      </c>
    </row>
    <row r="242" spans="11:14" x14ac:dyDescent="0.25">
      <c r="K242" s="17"/>
      <c r="L242" s="18" t="s">
        <v>62</v>
      </c>
      <c r="M242" s="19" t="s">
        <v>587</v>
      </c>
      <c r="N242" s="20" t="s">
        <v>588</v>
      </c>
    </row>
    <row r="243" spans="11:14" x14ac:dyDescent="0.25">
      <c r="K243" s="17" t="s">
        <v>589</v>
      </c>
      <c r="L243" s="21">
        <v>-6.5923269248423497E-2</v>
      </c>
      <c r="M243" s="21">
        <v>-0.23747009660704699</v>
      </c>
      <c r="N243" s="21">
        <v>-0.32567927067614599</v>
      </c>
    </row>
  </sheetData>
  <conditionalFormatting sqref="M2:M233">
    <cfRule type="cellIs" dxfId="2" priority="1" operator="equal">
      <formula>"X"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7EEE-B502-4DC4-88E6-0F54EF23ECE1}">
  <dimension ref="A1:P330"/>
  <sheetViews>
    <sheetView topLeftCell="A209" workbookViewId="0">
      <selection activeCell="L248" sqref="L248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10.5" bestFit="1" customWidth="1"/>
    <col min="6" max="6" width="9.875" bestFit="1" customWidth="1"/>
    <col min="7" max="7" width="5.625" style="12" bestFit="1" customWidth="1"/>
    <col min="8" max="8" width="33.375" bestFit="1" customWidth="1"/>
    <col min="9" max="9" width="10.875" bestFit="1" customWidth="1"/>
    <col min="10" max="12" width="9.5" bestFit="1" customWidth="1"/>
    <col min="13" max="13" width="10.875" bestFit="1" customWidth="1"/>
    <col min="14" max="15" width="9.5" bestFit="1" customWidth="1"/>
  </cols>
  <sheetData>
    <row r="1" spans="1:15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593</v>
      </c>
      <c r="F1" s="23" t="s">
        <v>594</v>
      </c>
      <c r="H1" t="s">
        <v>63</v>
      </c>
      <c r="I1" s="12" t="s">
        <v>580</v>
      </c>
      <c r="J1" s="15" t="s">
        <v>581</v>
      </c>
      <c r="K1" s="16" t="s">
        <v>582</v>
      </c>
      <c r="L1" s="13" t="s">
        <v>583</v>
      </c>
      <c r="M1" s="12" t="s">
        <v>579</v>
      </c>
      <c r="N1" s="15" t="s">
        <v>584</v>
      </c>
      <c r="O1" s="16" t="s">
        <v>585</v>
      </c>
    </row>
    <row r="2" spans="1:15" x14ac:dyDescent="0.25">
      <c r="A2" t="s">
        <v>284</v>
      </c>
      <c r="B2" t="s">
        <v>595</v>
      </c>
      <c r="C2" t="s">
        <v>64</v>
      </c>
      <c r="D2" t="s">
        <v>596</v>
      </c>
      <c r="E2">
        <v>-73.859318999999999</v>
      </c>
      <c r="F2">
        <v>40.865788000000002</v>
      </c>
      <c r="G2" s="12" t="b">
        <f t="shared" ref="G2:G20" si="0">IF(A2=H2,TRUE,FALSE)</f>
        <v>1</v>
      </c>
      <c r="H2" t="s">
        <v>284</v>
      </c>
      <c r="I2" s="12"/>
      <c r="J2" s="15"/>
      <c r="K2" s="16"/>
      <c r="L2" s="13"/>
      <c r="M2" s="12">
        <v>1450</v>
      </c>
      <c r="N2" s="15">
        <v>1625</v>
      </c>
      <c r="O2" s="16">
        <v>1800</v>
      </c>
    </row>
    <row r="3" spans="1:15" x14ac:dyDescent="0.25">
      <c r="A3" t="s">
        <v>403</v>
      </c>
      <c r="B3" t="s">
        <v>597</v>
      </c>
      <c r="C3" t="s">
        <v>136</v>
      </c>
      <c r="D3" t="s">
        <v>596</v>
      </c>
      <c r="E3">
        <v>-74.178549000000004</v>
      </c>
      <c r="F3">
        <v>40.538114</v>
      </c>
      <c r="G3" s="12" t="b">
        <f t="shared" si="0"/>
        <v>1</v>
      </c>
      <c r="H3" t="s">
        <v>403</v>
      </c>
      <c r="I3" s="12"/>
      <c r="J3" s="15"/>
      <c r="K3" s="16"/>
      <c r="L3" s="13"/>
      <c r="M3" s="12"/>
      <c r="N3" s="15">
        <v>1450</v>
      </c>
      <c r="O3" s="16"/>
    </row>
    <row r="4" spans="1:15" x14ac:dyDescent="0.25">
      <c r="A4" t="s">
        <v>431</v>
      </c>
      <c r="B4" t="s">
        <v>598</v>
      </c>
      <c r="C4" t="s">
        <v>136</v>
      </c>
      <c r="D4" t="s">
        <v>596</v>
      </c>
      <c r="E4">
        <v>-74.185886999999994</v>
      </c>
      <c r="F4">
        <v>40.549286000000002</v>
      </c>
      <c r="G4" s="12" t="b">
        <f t="shared" si="0"/>
        <v>1</v>
      </c>
      <c r="H4" t="s">
        <v>431</v>
      </c>
      <c r="I4" s="12"/>
      <c r="J4" s="15"/>
      <c r="K4" s="16"/>
      <c r="L4" s="13"/>
      <c r="M4" s="12"/>
      <c r="N4" s="15"/>
      <c r="O4" s="16">
        <v>2250</v>
      </c>
    </row>
    <row r="5" spans="1:15" x14ac:dyDescent="0.25">
      <c r="A5" t="s">
        <v>599</v>
      </c>
      <c r="B5" t="s">
        <v>600</v>
      </c>
      <c r="C5" t="s">
        <v>136</v>
      </c>
      <c r="D5" t="s">
        <v>596</v>
      </c>
      <c r="E5">
        <v>-74.165103999999999</v>
      </c>
      <c r="F5">
        <v>40.635325000000002</v>
      </c>
      <c r="G5" s="12" t="b">
        <f t="shared" si="0"/>
        <v>1</v>
      </c>
      <c r="H5" t="s">
        <v>599</v>
      </c>
      <c r="I5" s="12"/>
      <c r="J5" s="15"/>
      <c r="K5" s="16"/>
      <c r="L5" s="13"/>
      <c r="M5" s="12"/>
      <c r="N5" s="15"/>
      <c r="O5" s="16"/>
    </row>
    <row r="6" spans="1:15" x14ac:dyDescent="0.25">
      <c r="A6" t="s">
        <v>601</v>
      </c>
      <c r="B6" t="s">
        <v>602</v>
      </c>
      <c r="C6" t="s">
        <v>136</v>
      </c>
      <c r="D6" t="s">
        <v>596</v>
      </c>
      <c r="E6">
        <v>-74.067124000000007</v>
      </c>
      <c r="F6">
        <v>40.596313000000002</v>
      </c>
      <c r="G6" s="12" t="b">
        <f t="shared" si="0"/>
        <v>1</v>
      </c>
      <c r="H6" t="s">
        <v>601</v>
      </c>
      <c r="I6" s="12"/>
      <c r="J6" s="15"/>
      <c r="K6" s="16"/>
      <c r="L6" s="13"/>
      <c r="M6" s="12"/>
      <c r="N6" s="15"/>
      <c r="O6" s="16"/>
    </row>
    <row r="7" spans="1:15" x14ac:dyDescent="0.25">
      <c r="A7" t="s">
        <v>603</v>
      </c>
      <c r="B7" t="s">
        <v>604</v>
      </c>
      <c r="C7" t="s">
        <v>47</v>
      </c>
      <c r="D7" t="s">
        <v>596</v>
      </c>
      <c r="E7">
        <v>-73.791991999999993</v>
      </c>
      <c r="F7">
        <v>40.589143999999997</v>
      </c>
      <c r="G7" s="12" t="b">
        <f t="shared" si="0"/>
        <v>1</v>
      </c>
      <c r="H7" t="s">
        <v>603</v>
      </c>
      <c r="I7" s="12"/>
      <c r="J7" s="15"/>
      <c r="K7" s="16"/>
      <c r="L7" s="13"/>
      <c r="M7" s="12"/>
      <c r="N7" s="15"/>
      <c r="O7" s="16"/>
    </row>
    <row r="8" spans="1:15" x14ac:dyDescent="0.25">
      <c r="A8" t="s">
        <v>0</v>
      </c>
      <c r="B8" t="s">
        <v>605</v>
      </c>
      <c r="C8" t="s">
        <v>47</v>
      </c>
      <c r="D8" t="s">
        <v>596</v>
      </c>
      <c r="E8">
        <v>-73.915654000000004</v>
      </c>
      <c r="F8">
        <v>40.768509000000002</v>
      </c>
      <c r="G8" s="12" t="b">
        <f t="shared" si="0"/>
        <v>1</v>
      </c>
      <c r="H8" t="s">
        <v>0</v>
      </c>
      <c r="I8" s="12"/>
      <c r="J8" s="15"/>
      <c r="K8" s="16"/>
      <c r="L8" s="13"/>
      <c r="M8" s="12">
        <v>1575</v>
      </c>
      <c r="N8" s="15">
        <v>1875</v>
      </c>
      <c r="O8" s="16">
        <v>2200</v>
      </c>
    </row>
    <row r="9" spans="1:15" x14ac:dyDescent="0.25">
      <c r="A9" t="s">
        <v>606</v>
      </c>
      <c r="B9" t="s">
        <v>607</v>
      </c>
      <c r="C9" t="s">
        <v>47</v>
      </c>
      <c r="D9" t="s">
        <v>596</v>
      </c>
      <c r="E9">
        <v>-73.894679999999994</v>
      </c>
      <c r="F9">
        <v>40.770316999999999</v>
      </c>
      <c r="G9" s="12" t="b">
        <f t="shared" si="0"/>
        <v>1</v>
      </c>
      <c r="H9" t="s">
        <v>606</v>
      </c>
      <c r="I9" s="12"/>
      <c r="J9" s="15"/>
      <c r="K9" s="16"/>
      <c r="L9" s="13"/>
      <c r="M9" s="12"/>
      <c r="N9" s="15"/>
      <c r="O9" s="16"/>
    </row>
    <row r="10" spans="1:15" x14ac:dyDescent="0.25">
      <c r="A10" t="s">
        <v>247</v>
      </c>
      <c r="B10" t="s">
        <v>608</v>
      </c>
      <c r="C10" t="s">
        <v>47</v>
      </c>
      <c r="D10" t="s">
        <v>596</v>
      </c>
      <c r="E10">
        <v>-73.791762000000006</v>
      </c>
      <c r="F10">
        <v>40.76173</v>
      </c>
      <c r="G10" s="12" t="b">
        <f t="shared" si="0"/>
        <v>1</v>
      </c>
      <c r="H10" t="s">
        <v>247</v>
      </c>
      <c r="I10" s="12"/>
      <c r="J10" s="15"/>
      <c r="K10" s="16"/>
      <c r="L10" s="13"/>
      <c r="M10" s="12">
        <v>1795</v>
      </c>
      <c r="N10" s="15">
        <v>1780</v>
      </c>
      <c r="O10" s="16">
        <v>2175</v>
      </c>
    </row>
    <row r="11" spans="1:15" x14ac:dyDescent="0.25">
      <c r="A11" t="s">
        <v>251</v>
      </c>
      <c r="B11" t="s">
        <v>609</v>
      </c>
      <c r="C11" t="s">
        <v>3</v>
      </c>
      <c r="D11" t="s">
        <v>596</v>
      </c>
      <c r="E11">
        <v>-73.998751999999996</v>
      </c>
      <c r="F11">
        <v>40.599519000000001</v>
      </c>
      <c r="G11" s="12" t="b">
        <f t="shared" si="0"/>
        <v>1</v>
      </c>
      <c r="H11" t="s">
        <v>251</v>
      </c>
      <c r="I11" s="12"/>
      <c r="J11" s="15"/>
      <c r="K11" s="16"/>
      <c r="L11" s="13"/>
      <c r="M11" s="12">
        <v>3000</v>
      </c>
      <c r="N11" s="15">
        <v>1575</v>
      </c>
      <c r="O11" s="16">
        <v>1825</v>
      </c>
    </row>
    <row r="12" spans="1:15" x14ac:dyDescent="0.25">
      <c r="A12" t="s">
        <v>147</v>
      </c>
      <c r="B12" t="s">
        <v>610</v>
      </c>
      <c r="C12" t="s">
        <v>34</v>
      </c>
      <c r="D12" t="s">
        <v>596</v>
      </c>
      <c r="E12">
        <v>-74.016869</v>
      </c>
      <c r="F12">
        <v>40.711931999999997</v>
      </c>
      <c r="G12" s="12" t="b">
        <f t="shared" si="0"/>
        <v>1</v>
      </c>
      <c r="H12" t="s">
        <v>147</v>
      </c>
      <c r="I12" s="12">
        <v>2823</v>
      </c>
      <c r="J12" s="15">
        <v>3573</v>
      </c>
      <c r="K12" s="16">
        <v>6859</v>
      </c>
      <c r="L12" s="13">
        <v>10574</v>
      </c>
      <c r="M12" s="12">
        <v>2200</v>
      </c>
      <c r="N12" s="15">
        <v>2733</v>
      </c>
      <c r="O12" s="16">
        <v>4431</v>
      </c>
    </row>
    <row r="13" spans="1:15" x14ac:dyDescent="0.25">
      <c r="A13" t="s">
        <v>183</v>
      </c>
      <c r="B13" t="s">
        <v>611</v>
      </c>
      <c r="C13" t="s">
        <v>3</v>
      </c>
      <c r="D13" t="s">
        <v>596</v>
      </c>
      <c r="E13">
        <v>-74.030620999999996</v>
      </c>
      <c r="F13">
        <v>40.625801000000003</v>
      </c>
      <c r="G13" s="12" t="b">
        <f t="shared" si="0"/>
        <v>1</v>
      </c>
      <c r="H13" t="s">
        <v>183</v>
      </c>
      <c r="I13" s="12"/>
      <c r="J13" s="15"/>
      <c r="K13" s="16"/>
      <c r="L13" s="13"/>
      <c r="M13" s="12">
        <v>2038</v>
      </c>
      <c r="N13" s="15">
        <v>1750</v>
      </c>
      <c r="O13" s="16">
        <v>2109</v>
      </c>
    </row>
    <row r="14" spans="1:15" x14ac:dyDescent="0.25">
      <c r="A14" t="s">
        <v>612</v>
      </c>
      <c r="B14" t="s">
        <v>613</v>
      </c>
      <c r="C14" t="s">
        <v>47</v>
      </c>
      <c r="D14" t="s">
        <v>596</v>
      </c>
      <c r="E14">
        <v>-73.776802000000004</v>
      </c>
      <c r="F14">
        <v>40.782843</v>
      </c>
      <c r="G14" s="12" t="b">
        <f t="shared" si="0"/>
        <v>1</v>
      </c>
      <c r="H14" t="s">
        <v>612</v>
      </c>
      <c r="I14" s="12"/>
      <c r="J14" s="15"/>
      <c r="K14" s="16"/>
      <c r="L14" s="13"/>
      <c r="M14" s="12"/>
      <c r="N14" s="15"/>
      <c r="O14" s="16"/>
    </row>
    <row r="15" spans="1:15" x14ac:dyDescent="0.25">
      <c r="A15" t="s">
        <v>612</v>
      </c>
      <c r="B15" t="s">
        <v>614</v>
      </c>
      <c r="C15" t="s">
        <v>136</v>
      </c>
      <c r="D15" t="s">
        <v>596</v>
      </c>
      <c r="E15">
        <v>-74.139166000000003</v>
      </c>
      <c r="F15">
        <v>40.553987999999997</v>
      </c>
      <c r="G15" s="12" t="b">
        <f t="shared" si="0"/>
        <v>1</v>
      </c>
      <c r="H15" t="s">
        <v>612</v>
      </c>
      <c r="I15" s="12"/>
      <c r="J15" s="15"/>
      <c r="K15" s="16"/>
      <c r="L15" s="13"/>
      <c r="M15" s="12"/>
      <c r="N15" s="15"/>
      <c r="O15" s="16"/>
    </row>
    <row r="16" spans="1:15" x14ac:dyDescent="0.25">
      <c r="A16" t="s">
        <v>615</v>
      </c>
      <c r="B16" t="s">
        <v>616</v>
      </c>
      <c r="C16" t="s">
        <v>64</v>
      </c>
      <c r="D16" t="s">
        <v>596</v>
      </c>
      <c r="E16">
        <v>-73.835797999999997</v>
      </c>
      <c r="F16">
        <v>40.866858000000001</v>
      </c>
      <c r="G16" s="12" t="b">
        <f t="shared" si="0"/>
        <v>1</v>
      </c>
      <c r="H16" t="s">
        <v>615</v>
      </c>
      <c r="I16" s="12"/>
      <c r="J16" s="15"/>
      <c r="K16" s="16"/>
      <c r="L16" s="13"/>
      <c r="M16" s="12"/>
      <c r="N16" s="15"/>
      <c r="O16" s="16"/>
    </row>
    <row r="17" spans="1:15" x14ac:dyDescent="0.25">
      <c r="A17" t="s">
        <v>200</v>
      </c>
      <c r="B17" t="s">
        <v>617</v>
      </c>
      <c r="C17" t="s">
        <v>47</v>
      </c>
      <c r="D17" t="s">
        <v>596</v>
      </c>
      <c r="E17">
        <v>-73.774274000000005</v>
      </c>
      <c r="F17">
        <v>40.766041000000001</v>
      </c>
      <c r="G17" s="12" t="b">
        <f t="shared" si="0"/>
        <v>1</v>
      </c>
      <c r="H17" t="s">
        <v>200</v>
      </c>
      <c r="I17" s="12"/>
      <c r="J17" s="15"/>
      <c r="K17" s="16"/>
      <c r="L17" s="13"/>
      <c r="M17" s="12">
        <v>1850</v>
      </c>
      <c r="N17" s="15">
        <v>1850</v>
      </c>
      <c r="O17" s="16">
        <v>2300</v>
      </c>
    </row>
    <row r="18" spans="1:15" x14ac:dyDescent="0.25">
      <c r="A18" t="s">
        <v>618</v>
      </c>
      <c r="B18" t="s">
        <v>619</v>
      </c>
      <c r="C18" t="s">
        <v>47</v>
      </c>
      <c r="D18" t="s">
        <v>596</v>
      </c>
      <c r="E18">
        <v>-73.765968000000001</v>
      </c>
      <c r="F18">
        <v>40.611322000000001</v>
      </c>
      <c r="G18" s="12" t="b">
        <f t="shared" si="0"/>
        <v>1</v>
      </c>
      <c r="H18" t="s">
        <v>618</v>
      </c>
      <c r="I18" s="12"/>
      <c r="J18" s="15"/>
      <c r="K18" s="16"/>
      <c r="L18" s="13"/>
      <c r="M18" s="12"/>
      <c r="N18" s="15"/>
      <c r="O18" s="16"/>
    </row>
    <row r="19" spans="1:15" x14ac:dyDescent="0.25">
      <c r="A19" t="s">
        <v>296</v>
      </c>
      <c r="B19" t="s">
        <v>620</v>
      </c>
      <c r="C19" t="s">
        <v>64</v>
      </c>
      <c r="D19" t="s">
        <v>596</v>
      </c>
      <c r="E19">
        <v>-73.885512000000006</v>
      </c>
      <c r="F19">
        <v>40.870184999999999</v>
      </c>
      <c r="G19" s="12" t="b">
        <f t="shared" si="0"/>
        <v>1</v>
      </c>
      <c r="H19" t="s">
        <v>296</v>
      </c>
      <c r="I19" s="12"/>
      <c r="J19" s="15"/>
      <c r="K19" s="16"/>
      <c r="L19" s="13"/>
      <c r="M19" s="12">
        <v>1413</v>
      </c>
      <c r="N19" s="15">
        <v>1525</v>
      </c>
      <c r="O19" s="16">
        <v>2100</v>
      </c>
    </row>
    <row r="20" spans="1:15" x14ac:dyDescent="0.25">
      <c r="A20" t="s">
        <v>621</v>
      </c>
      <c r="B20" t="s">
        <v>622</v>
      </c>
      <c r="C20" t="s">
        <v>3</v>
      </c>
      <c r="D20" t="s">
        <v>596</v>
      </c>
      <c r="E20">
        <v>-73.941784999999996</v>
      </c>
      <c r="F20">
        <v>40.687232000000002</v>
      </c>
      <c r="G20" s="12" t="b">
        <f t="shared" si="0"/>
        <v>1</v>
      </c>
      <c r="H20" t="s">
        <v>621</v>
      </c>
      <c r="I20" s="12">
        <v>2044</v>
      </c>
      <c r="J20" s="15">
        <v>2297</v>
      </c>
      <c r="K20" s="16">
        <v>2611</v>
      </c>
      <c r="L20" s="13">
        <v>3214</v>
      </c>
      <c r="M20" s="12">
        <v>1650</v>
      </c>
      <c r="N20" s="15">
        <v>1975</v>
      </c>
      <c r="O20" s="16">
        <v>2200</v>
      </c>
    </row>
    <row r="21" spans="1:15" x14ac:dyDescent="0.25">
      <c r="A21" t="s">
        <v>623</v>
      </c>
      <c r="B21" t="s">
        <v>624</v>
      </c>
      <c r="C21" t="s">
        <v>47</v>
      </c>
      <c r="D21" t="s">
        <v>596</v>
      </c>
      <c r="E21">
        <v>-73.804365000000004</v>
      </c>
      <c r="F21">
        <v>40.792780999999998</v>
      </c>
      <c r="I21" s="12"/>
      <c r="J21" s="15"/>
      <c r="K21" s="16"/>
      <c r="L21" s="13"/>
      <c r="M21" s="12"/>
      <c r="N21" s="15"/>
      <c r="O21" s="16"/>
    </row>
    <row r="22" spans="1:15" x14ac:dyDescent="0.25">
      <c r="A22" t="s">
        <v>479</v>
      </c>
      <c r="C22" t="s">
        <v>34</v>
      </c>
      <c r="D22" t="s">
        <v>596</v>
      </c>
      <c r="E22">
        <v>-73.964809000000002</v>
      </c>
      <c r="F22" s="24">
        <v>40.753385000000002</v>
      </c>
      <c r="G22" s="12" t="b">
        <f t="shared" ref="G22:G32" si="1">IF(A22=H22,TRUE,FALSE)</f>
        <v>1</v>
      </c>
      <c r="H22" t="s">
        <v>479</v>
      </c>
      <c r="I22" s="12">
        <v>2676</v>
      </c>
      <c r="J22" s="15">
        <v>3622</v>
      </c>
      <c r="K22" s="16">
        <v>5217</v>
      </c>
      <c r="L22" s="13">
        <v>6497</v>
      </c>
      <c r="M22" s="12"/>
      <c r="N22" s="15"/>
      <c r="O22" s="16"/>
    </row>
    <row r="23" spans="1:15" x14ac:dyDescent="0.25">
      <c r="A23" t="s">
        <v>625</v>
      </c>
      <c r="B23" t="s">
        <v>626</v>
      </c>
      <c r="C23" t="s">
        <v>47</v>
      </c>
      <c r="D23" t="s">
        <v>596</v>
      </c>
      <c r="E23">
        <v>-73.738892000000007</v>
      </c>
      <c r="F23">
        <v>40.733013999999997</v>
      </c>
      <c r="G23" s="12" t="b">
        <f t="shared" si="1"/>
        <v>1</v>
      </c>
      <c r="H23" t="s">
        <v>625</v>
      </c>
      <c r="I23" s="12"/>
      <c r="J23" s="15"/>
      <c r="K23" s="16"/>
      <c r="L23" s="13"/>
      <c r="M23" s="12"/>
      <c r="N23" s="15"/>
      <c r="O23" s="16"/>
    </row>
    <row r="24" spans="1:15" x14ac:dyDescent="0.25">
      <c r="A24" t="s">
        <v>627</v>
      </c>
      <c r="B24" t="s">
        <v>628</v>
      </c>
      <c r="C24" t="s">
        <v>47</v>
      </c>
      <c r="D24" t="s">
        <v>596</v>
      </c>
      <c r="E24">
        <v>-73.854017999999996</v>
      </c>
      <c r="F24">
        <v>40.576155999999997</v>
      </c>
      <c r="G24" s="12" t="b">
        <f t="shared" si="1"/>
        <v>1</v>
      </c>
      <c r="H24" t="s">
        <v>627</v>
      </c>
      <c r="I24" s="12"/>
      <c r="J24" s="15"/>
      <c r="K24" s="16"/>
      <c r="L24" s="13"/>
      <c r="M24" s="12"/>
      <c r="N24" s="15"/>
      <c r="O24" s="16"/>
    </row>
    <row r="25" spans="1:15" x14ac:dyDescent="0.25">
      <c r="A25" t="s">
        <v>367</v>
      </c>
      <c r="B25" t="s">
        <v>629</v>
      </c>
      <c r="C25" t="s">
        <v>47</v>
      </c>
      <c r="D25" t="s">
        <v>596</v>
      </c>
      <c r="E25">
        <v>-73.720128000000003</v>
      </c>
      <c r="F25">
        <v>40.728572999999997</v>
      </c>
      <c r="G25" s="12" t="b">
        <f t="shared" si="1"/>
        <v>1</v>
      </c>
      <c r="H25" t="s">
        <v>367</v>
      </c>
      <c r="I25" s="12"/>
      <c r="J25" s="15"/>
      <c r="K25" s="16"/>
      <c r="L25" s="13"/>
      <c r="M25" s="12"/>
      <c r="N25" s="15">
        <v>1750</v>
      </c>
      <c r="O25" s="16">
        <v>2200</v>
      </c>
    </row>
    <row r="26" spans="1:15" x14ac:dyDescent="0.25">
      <c r="A26" t="s">
        <v>405</v>
      </c>
      <c r="B26" t="s">
        <v>630</v>
      </c>
      <c r="C26" t="s">
        <v>64</v>
      </c>
      <c r="D26" t="s">
        <v>596</v>
      </c>
      <c r="E26">
        <v>-73.888452000000001</v>
      </c>
      <c r="F26">
        <v>40.857277000000003</v>
      </c>
      <c r="G26" s="12" t="b">
        <f t="shared" si="1"/>
        <v>1</v>
      </c>
      <c r="H26" t="s">
        <v>405</v>
      </c>
      <c r="I26" s="12"/>
      <c r="J26" s="15"/>
      <c r="K26" s="16"/>
      <c r="L26" s="13"/>
      <c r="M26" s="12"/>
      <c r="N26" s="15">
        <v>1650</v>
      </c>
      <c r="O26" s="16">
        <v>1856</v>
      </c>
    </row>
    <row r="27" spans="1:15" x14ac:dyDescent="0.25">
      <c r="A27" t="s">
        <v>223</v>
      </c>
      <c r="B27" t="s">
        <v>631</v>
      </c>
      <c r="C27" t="s">
        <v>3</v>
      </c>
      <c r="D27" t="s">
        <v>596</v>
      </c>
      <c r="E27">
        <v>-73.995180000000005</v>
      </c>
      <c r="F27">
        <v>40.611009000000003</v>
      </c>
      <c r="G27" s="12" t="b">
        <f t="shared" si="1"/>
        <v>1</v>
      </c>
      <c r="H27" t="s">
        <v>223</v>
      </c>
      <c r="I27" s="12"/>
      <c r="J27" s="15"/>
      <c r="K27" s="16"/>
      <c r="L27" s="13"/>
      <c r="M27" s="12">
        <v>4200</v>
      </c>
      <c r="N27" s="15">
        <v>1500</v>
      </c>
      <c r="O27" s="16">
        <v>1795</v>
      </c>
    </row>
    <row r="28" spans="1:15" x14ac:dyDescent="0.25">
      <c r="A28" t="s">
        <v>380</v>
      </c>
      <c r="B28" t="s">
        <v>632</v>
      </c>
      <c r="C28" t="s">
        <v>3</v>
      </c>
      <c r="D28" t="s">
        <v>596</v>
      </c>
      <c r="E28">
        <v>-73.898555999999999</v>
      </c>
      <c r="F28">
        <v>40.61515</v>
      </c>
      <c r="G28" s="12" t="b">
        <f t="shared" si="1"/>
        <v>1</v>
      </c>
      <c r="H28" t="s">
        <v>380</v>
      </c>
      <c r="I28" s="12"/>
      <c r="J28" s="15"/>
      <c r="K28" s="16"/>
      <c r="L28" s="13"/>
      <c r="M28" s="12"/>
      <c r="N28" s="15">
        <v>1500</v>
      </c>
      <c r="O28" s="16">
        <v>1900</v>
      </c>
    </row>
    <row r="29" spans="1:15" x14ac:dyDescent="0.25">
      <c r="A29" t="s">
        <v>422</v>
      </c>
      <c r="B29" t="s">
        <v>633</v>
      </c>
      <c r="C29" t="s">
        <v>47</v>
      </c>
      <c r="D29" t="s">
        <v>596</v>
      </c>
      <c r="E29">
        <v>-73.932441999999995</v>
      </c>
      <c r="F29">
        <v>40.737251000000001</v>
      </c>
      <c r="G29" s="12" t="b">
        <f t="shared" si="1"/>
        <v>1</v>
      </c>
      <c r="H29" t="s">
        <v>422</v>
      </c>
      <c r="I29" s="12"/>
      <c r="J29" s="15"/>
      <c r="K29" s="16"/>
      <c r="L29" s="13"/>
      <c r="M29" s="12"/>
      <c r="N29" s="15">
        <v>1600</v>
      </c>
      <c r="O29" s="16">
        <v>2000</v>
      </c>
    </row>
    <row r="30" spans="1:15" x14ac:dyDescent="0.25">
      <c r="A30" t="s">
        <v>634</v>
      </c>
      <c r="B30" t="s">
        <v>635</v>
      </c>
      <c r="C30" t="s">
        <v>136</v>
      </c>
      <c r="D30" t="s">
        <v>596</v>
      </c>
      <c r="E30">
        <v>-74.187256000000005</v>
      </c>
      <c r="F30">
        <v>40.605778999999998</v>
      </c>
      <c r="G30" s="12" t="b">
        <f t="shared" si="1"/>
        <v>1</v>
      </c>
      <c r="H30" t="s">
        <v>634</v>
      </c>
      <c r="I30" s="12"/>
      <c r="J30" s="15"/>
      <c r="K30" s="16"/>
      <c r="L30" s="13"/>
      <c r="M30" s="12"/>
      <c r="N30" s="15"/>
      <c r="O30" s="16"/>
    </row>
    <row r="31" spans="1:15" x14ac:dyDescent="0.25">
      <c r="A31" t="s">
        <v>1</v>
      </c>
      <c r="B31" t="s">
        <v>636</v>
      </c>
      <c r="C31" t="s">
        <v>3</v>
      </c>
      <c r="D31" t="s">
        <v>596</v>
      </c>
      <c r="E31">
        <v>-73.983748000000006</v>
      </c>
      <c r="F31">
        <v>40.685682999999997</v>
      </c>
      <c r="G31" s="12" t="b">
        <f t="shared" si="1"/>
        <v>1</v>
      </c>
      <c r="H31" t="s">
        <v>1</v>
      </c>
      <c r="I31" s="12">
        <v>2092</v>
      </c>
      <c r="J31" s="15">
        <v>2854</v>
      </c>
      <c r="K31" s="16">
        <v>4356</v>
      </c>
      <c r="L31" s="13">
        <v>4921</v>
      </c>
      <c r="M31" s="12">
        <v>2446</v>
      </c>
      <c r="N31" s="15">
        <v>2300</v>
      </c>
      <c r="O31" s="16">
        <v>2750</v>
      </c>
    </row>
    <row r="32" spans="1:15" x14ac:dyDescent="0.25">
      <c r="A32" t="s">
        <v>82</v>
      </c>
      <c r="B32" t="s">
        <v>637</v>
      </c>
      <c r="C32" t="s">
        <v>3</v>
      </c>
      <c r="D32" t="s">
        <v>596</v>
      </c>
      <c r="E32">
        <v>-73.990498000000002</v>
      </c>
      <c r="F32">
        <v>40.633130999999999</v>
      </c>
      <c r="G32" s="12" t="b">
        <f t="shared" si="1"/>
        <v>1</v>
      </c>
      <c r="H32" t="s">
        <v>82</v>
      </c>
      <c r="I32" s="12"/>
      <c r="J32" s="15"/>
      <c r="K32" s="16"/>
      <c r="L32" s="13"/>
      <c r="M32" s="12">
        <v>1599</v>
      </c>
      <c r="N32" s="15">
        <v>1700</v>
      </c>
      <c r="O32" s="16">
        <v>1873</v>
      </c>
    </row>
    <row r="33" spans="1:15" x14ac:dyDescent="0.25">
      <c r="A33" t="s">
        <v>638</v>
      </c>
      <c r="B33" t="s">
        <v>639</v>
      </c>
      <c r="C33" t="s">
        <v>47</v>
      </c>
      <c r="D33" t="s">
        <v>596</v>
      </c>
      <c r="E33">
        <v>-73.925511999999998</v>
      </c>
      <c r="F33">
        <v>40.557400999999999</v>
      </c>
      <c r="I33" s="12"/>
      <c r="J33" s="15"/>
      <c r="K33" s="16"/>
      <c r="L33" s="13"/>
      <c r="M33" s="12"/>
      <c r="N33" s="15"/>
      <c r="O33" s="16"/>
    </row>
    <row r="34" spans="1:15" x14ac:dyDescent="0.25">
      <c r="A34" t="s">
        <v>506</v>
      </c>
      <c r="C34" t="s">
        <v>34</v>
      </c>
      <c r="D34" t="s">
        <v>596</v>
      </c>
      <c r="E34">
        <v>-73.983159000000001</v>
      </c>
      <c r="F34">
        <v>40.812967999999998</v>
      </c>
      <c r="G34" s="12" t="b">
        <f>IF(A34=H34,TRUE,FALSE)</f>
        <v>1</v>
      </c>
      <c r="H34" t="s">
        <v>506</v>
      </c>
      <c r="I34" s="12">
        <v>2328</v>
      </c>
      <c r="J34" s="15">
        <v>3851</v>
      </c>
      <c r="K34" s="16">
        <v>4616</v>
      </c>
      <c r="L34" s="13">
        <v>6197</v>
      </c>
      <c r="M34" s="12"/>
      <c r="N34" s="15"/>
      <c r="O34" s="16"/>
    </row>
    <row r="35" spans="1:15" x14ac:dyDescent="0.25">
      <c r="A35" t="s">
        <v>187</v>
      </c>
      <c r="C35" t="s">
        <v>34</v>
      </c>
      <c r="E35">
        <v>-73.991557</v>
      </c>
      <c r="F35">
        <v>40.721704000000003</v>
      </c>
      <c r="G35" s="12" t="b">
        <v>1</v>
      </c>
      <c r="H35" t="s">
        <v>187</v>
      </c>
      <c r="I35" s="12"/>
      <c r="J35" s="15"/>
      <c r="K35" s="16"/>
      <c r="L35" s="13"/>
      <c r="M35" s="12">
        <v>2500</v>
      </c>
      <c r="N35" s="15">
        <v>2999</v>
      </c>
      <c r="O35" s="16">
        <v>2850</v>
      </c>
    </row>
    <row r="36" spans="1:15" x14ac:dyDescent="0.25">
      <c r="A36" t="s">
        <v>214</v>
      </c>
      <c r="B36" t="s">
        <v>640</v>
      </c>
      <c r="C36" t="s">
        <v>47</v>
      </c>
      <c r="D36" t="s">
        <v>596</v>
      </c>
      <c r="E36">
        <v>-73.811747999999994</v>
      </c>
      <c r="F36">
        <v>40.710934999999999</v>
      </c>
      <c r="G36" s="12" t="b">
        <f t="shared" ref="G36:G53" si="2">IF(A36=H36,TRUE,FALSE)</f>
        <v>1</v>
      </c>
      <c r="H36" t="s">
        <v>214</v>
      </c>
      <c r="I36" s="12"/>
      <c r="J36" s="15"/>
      <c r="K36" s="16"/>
      <c r="L36" s="13"/>
      <c r="M36" s="12">
        <v>1438</v>
      </c>
      <c r="N36" s="15">
        <v>1700</v>
      </c>
      <c r="O36" s="16">
        <v>2050</v>
      </c>
    </row>
    <row r="37" spans="1:15" x14ac:dyDescent="0.25">
      <c r="A37" t="s">
        <v>250</v>
      </c>
      <c r="B37" t="s">
        <v>641</v>
      </c>
      <c r="C37" t="s">
        <v>3</v>
      </c>
      <c r="D37" t="s">
        <v>596</v>
      </c>
      <c r="E37">
        <v>-73.965093999999993</v>
      </c>
      <c r="F37">
        <v>40.576824999999999</v>
      </c>
      <c r="G37" s="12" t="b">
        <f t="shared" si="2"/>
        <v>1</v>
      </c>
      <c r="H37" t="s">
        <v>250</v>
      </c>
      <c r="I37" s="12"/>
      <c r="J37" s="15"/>
      <c r="K37" s="16"/>
      <c r="L37" s="13"/>
      <c r="M37" s="12">
        <v>1750</v>
      </c>
      <c r="N37" s="15">
        <v>1850</v>
      </c>
      <c r="O37" s="16">
        <v>2050</v>
      </c>
    </row>
    <row r="38" spans="1:15" x14ac:dyDescent="0.25">
      <c r="A38" t="s">
        <v>642</v>
      </c>
      <c r="B38" t="s">
        <v>643</v>
      </c>
      <c r="C38" t="s">
        <v>47</v>
      </c>
      <c r="D38" t="s">
        <v>596</v>
      </c>
      <c r="E38">
        <v>-73.820054999999996</v>
      </c>
      <c r="F38">
        <v>40.603026999999997</v>
      </c>
      <c r="G38" s="12" t="b">
        <f t="shared" si="2"/>
        <v>1</v>
      </c>
      <c r="H38" t="s">
        <v>642</v>
      </c>
      <c r="I38" s="12"/>
      <c r="J38" s="15"/>
      <c r="K38" s="16"/>
      <c r="L38" s="13"/>
      <c r="M38" s="12"/>
      <c r="N38" s="15"/>
      <c r="O38" s="16"/>
    </row>
    <row r="39" spans="1:15" x14ac:dyDescent="0.25">
      <c r="A39" t="s">
        <v>644</v>
      </c>
      <c r="B39" t="s">
        <v>645</v>
      </c>
      <c r="C39" t="s">
        <v>3</v>
      </c>
      <c r="D39" t="s">
        <v>596</v>
      </c>
      <c r="E39">
        <v>-73.903317000000001</v>
      </c>
      <c r="F39">
        <v>40.677861</v>
      </c>
      <c r="G39" s="12" t="b">
        <f t="shared" si="2"/>
        <v>1</v>
      </c>
      <c r="H39" t="s">
        <v>644</v>
      </c>
      <c r="I39" s="12"/>
      <c r="J39" s="15"/>
      <c r="K39" s="16"/>
      <c r="L39" s="13"/>
      <c r="M39" s="12"/>
      <c r="N39" s="15"/>
      <c r="O39" s="16"/>
    </row>
    <row r="40" spans="1:15" x14ac:dyDescent="0.25">
      <c r="A40" t="s">
        <v>646</v>
      </c>
      <c r="B40" t="s">
        <v>647</v>
      </c>
      <c r="C40" t="s">
        <v>64</v>
      </c>
      <c r="D40" t="s">
        <v>596</v>
      </c>
      <c r="E40">
        <v>-73.861726000000004</v>
      </c>
      <c r="F40">
        <v>40.852722999999997</v>
      </c>
      <c r="G40" s="12" t="b">
        <f t="shared" si="2"/>
        <v>1</v>
      </c>
      <c r="H40" t="s">
        <v>646</v>
      </c>
      <c r="I40" s="12"/>
      <c r="J40" s="15"/>
      <c r="K40" s="16"/>
      <c r="L40" s="13"/>
      <c r="M40" s="12"/>
      <c r="N40" s="15"/>
      <c r="O40" s="16"/>
    </row>
    <row r="41" spans="1:15" x14ac:dyDescent="0.25">
      <c r="A41" t="s">
        <v>149</v>
      </c>
      <c r="B41" t="s">
        <v>648</v>
      </c>
      <c r="C41" t="s">
        <v>3</v>
      </c>
      <c r="D41" t="s">
        <v>596</v>
      </c>
      <c r="E41">
        <v>-73.993781999999996</v>
      </c>
      <c r="F41">
        <v>40.695864</v>
      </c>
      <c r="G41" s="12" t="b">
        <f t="shared" si="2"/>
        <v>1</v>
      </c>
      <c r="H41" t="s">
        <v>149</v>
      </c>
      <c r="I41" s="12">
        <v>2509</v>
      </c>
      <c r="J41" s="15">
        <v>3270</v>
      </c>
      <c r="K41" s="16">
        <v>5983</v>
      </c>
      <c r="L41" s="13">
        <v>8654</v>
      </c>
      <c r="M41" s="12">
        <v>1850</v>
      </c>
      <c r="N41" s="15">
        <v>2600</v>
      </c>
      <c r="O41" s="16">
        <v>3450</v>
      </c>
    </row>
    <row r="42" spans="1:15" x14ac:dyDescent="0.25">
      <c r="A42" t="s">
        <v>318</v>
      </c>
      <c r="C42" t="s">
        <v>3</v>
      </c>
      <c r="D42" t="s">
        <v>596</v>
      </c>
      <c r="E42">
        <v>-73.972412000000006</v>
      </c>
      <c r="F42">
        <v>40.702086999999999</v>
      </c>
      <c r="G42" s="12" t="b">
        <f t="shared" si="2"/>
        <v>1</v>
      </c>
      <c r="H42" t="s">
        <v>318</v>
      </c>
      <c r="I42" s="12"/>
      <c r="J42" s="15"/>
      <c r="K42" s="16"/>
      <c r="L42" s="13"/>
      <c r="M42" s="12">
        <v>3000</v>
      </c>
      <c r="N42" s="15">
        <v>3395</v>
      </c>
      <c r="O42" s="16">
        <v>5345</v>
      </c>
    </row>
    <row r="43" spans="1:15" x14ac:dyDescent="0.25">
      <c r="A43" t="s">
        <v>425</v>
      </c>
      <c r="B43" t="s">
        <v>649</v>
      </c>
      <c r="C43" t="s">
        <v>47</v>
      </c>
      <c r="D43" t="s">
        <v>596</v>
      </c>
      <c r="E43">
        <v>-73.751752999999994</v>
      </c>
      <c r="F43">
        <v>40.660003000000003</v>
      </c>
      <c r="G43" s="12" t="b">
        <f t="shared" si="2"/>
        <v>1</v>
      </c>
      <c r="H43" t="s">
        <v>425</v>
      </c>
      <c r="I43" s="12"/>
      <c r="J43" s="15"/>
      <c r="K43" s="16"/>
      <c r="L43" s="13"/>
      <c r="M43" s="12"/>
      <c r="N43" s="15"/>
      <c r="O43" s="16">
        <v>2250</v>
      </c>
    </row>
    <row r="44" spans="1:15" x14ac:dyDescent="0.25">
      <c r="A44" t="s">
        <v>245</v>
      </c>
      <c r="B44" t="s">
        <v>650</v>
      </c>
      <c r="C44" t="s">
        <v>3</v>
      </c>
      <c r="D44" t="s">
        <v>596</v>
      </c>
      <c r="E44">
        <v>-73.910235</v>
      </c>
      <c r="F44">
        <v>40.66395</v>
      </c>
      <c r="G44" s="12" t="b">
        <f t="shared" si="2"/>
        <v>1</v>
      </c>
      <c r="H44" t="s">
        <v>245</v>
      </c>
      <c r="I44" s="12"/>
      <c r="J44" s="15"/>
      <c r="K44" s="16"/>
      <c r="L44" s="13"/>
      <c r="M44" s="12">
        <v>1895</v>
      </c>
      <c r="N44" s="15">
        <v>1650</v>
      </c>
      <c r="O44" s="16">
        <v>1888</v>
      </c>
    </row>
    <row r="45" spans="1:15" x14ac:dyDescent="0.25">
      <c r="A45" t="s">
        <v>413</v>
      </c>
      <c r="B45" t="s">
        <v>651</v>
      </c>
      <c r="C45" t="s">
        <v>136</v>
      </c>
      <c r="D45" t="s">
        <v>596</v>
      </c>
      <c r="E45">
        <v>-74.159408999999997</v>
      </c>
      <c r="F45">
        <v>40.609591999999999</v>
      </c>
      <c r="G45" s="12" t="b">
        <f t="shared" si="2"/>
        <v>1</v>
      </c>
      <c r="H45" t="s">
        <v>413</v>
      </c>
      <c r="I45" s="12"/>
      <c r="J45" s="15"/>
      <c r="K45" s="16"/>
      <c r="L45" s="13"/>
      <c r="M45" s="12"/>
      <c r="N45" s="15">
        <v>1100</v>
      </c>
      <c r="O45" s="16">
        <v>1475</v>
      </c>
    </row>
    <row r="46" spans="1:15" x14ac:dyDescent="0.25">
      <c r="A46" t="s">
        <v>4</v>
      </c>
      <c r="B46" t="s">
        <v>652</v>
      </c>
      <c r="C46" t="s">
        <v>3</v>
      </c>
      <c r="D46" t="s">
        <v>596</v>
      </c>
      <c r="E46">
        <v>-73.925257999999999</v>
      </c>
      <c r="F46">
        <v>40.698115999999999</v>
      </c>
      <c r="G46" s="12" t="b">
        <f t="shared" si="2"/>
        <v>1</v>
      </c>
      <c r="H46" t="s">
        <v>4</v>
      </c>
      <c r="I46" s="12">
        <v>2050</v>
      </c>
      <c r="J46" s="15">
        <v>2373</v>
      </c>
      <c r="K46" s="16">
        <v>2749</v>
      </c>
      <c r="L46" s="13">
        <v>2851</v>
      </c>
      <c r="M46" s="12">
        <v>1731</v>
      </c>
      <c r="N46" s="15">
        <v>2150</v>
      </c>
      <c r="O46" s="16">
        <v>2100</v>
      </c>
    </row>
    <row r="47" spans="1:15" x14ac:dyDescent="0.25">
      <c r="A47" t="s">
        <v>653</v>
      </c>
      <c r="B47" t="s">
        <v>654</v>
      </c>
      <c r="C47" t="s">
        <v>136</v>
      </c>
      <c r="D47" t="s">
        <v>596</v>
      </c>
      <c r="E47">
        <v>-74.229504000000006</v>
      </c>
      <c r="F47">
        <v>40.506081999999999</v>
      </c>
      <c r="G47" s="12" t="b">
        <f t="shared" si="2"/>
        <v>1</v>
      </c>
      <c r="H47" t="s">
        <v>653</v>
      </c>
      <c r="I47" s="12"/>
      <c r="J47" s="15"/>
      <c r="K47" s="16"/>
      <c r="L47" s="13"/>
      <c r="M47" s="12"/>
      <c r="N47" s="15"/>
      <c r="O47" s="16"/>
    </row>
    <row r="48" spans="1:15" x14ac:dyDescent="0.25">
      <c r="A48" t="s">
        <v>655</v>
      </c>
      <c r="B48" t="s">
        <v>656</v>
      </c>
      <c r="C48" t="s">
        <v>47</v>
      </c>
      <c r="D48" t="s">
        <v>596</v>
      </c>
      <c r="E48">
        <v>-73.735269000000002</v>
      </c>
      <c r="F48">
        <v>40.692774999999997</v>
      </c>
      <c r="G48" s="12" t="b">
        <f t="shared" si="2"/>
        <v>1</v>
      </c>
      <c r="H48" t="s">
        <v>655</v>
      </c>
      <c r="I48" s="12"/>
      <c r="J48" s="15"/>
      <c r="K48" s="16"/>
      <c r="L48" s="13"/>
      <c r="M48" s="12"/>
      <c r="N48" s="15"/>
      <c r="O48" s="16"/>
    </row>
    <row r="49" spans="1:16" x14ac:dyDescent="0.25">
      <c r="A49" t="s">
        <v>216</v>
      </c>
      <c r="B49" t="s">
        <v>657</v>
      </c>
      <c r="C49" t="s">
        <v>3</v>
      </c>
      <c r="D49" t="s">
        <v>596</v>
      </c>
      <c r="E49">
        <v>-73.902092999999994</v>
      </c>
      <c r="F49">
        <v>40.635564000000002</v>
      </c>
      <c r="G49" s="12" t="b">
        <f t="shared" si="2"/>
        <v>1</v>
      </c>
      <c r="H49" t="s">
        <v>216</v>
      </c>
      <c r="I49" s="12"/>
      <c r="J49" s="15"/>
      <c r="K49" s="16"/>
      <c r="L49" s="13"/>
      <c r="M49" s="12">
        <v>2000</v>
      </c>
      <c r="N49" s="15">
        <v>1500</v>
      </c>
      <c r="O49" s="16">
        <v>1950</v>
      </c>
    </row>
    <row r="50" spans="1:16" x14ac:dyDescent="0.25">
      <c r="A50" t="s">
        <v>492</v>
      </c>
      <c r="B50" t="s">
        <v>658</v>
      </c>
      <c r="C50" t="s">
        <v>34</v>
      </c>
      <c r="D50" t="s">
        <v>596</v>
      </c>
      <c r="E50">
        <v>-73.953255999999996</v>
      </c>
      <c r="F50">
        <v>40.782682999999999</v>
      </c>
      <c r="G50" s="12" t="b">
        <f t="shared" si="2"/>
        <v>1</v>
      </c>
      <c r="H50" t="s">
        <v>492</v>
      </c>
      <c r="I50" s="12">
        <v>2307</v>
      </c>
      <c r="J50" s="15">
        <v>3266</v>
      </c>
      <c r="K50" s="16">
        <v>5547</v>
      </c>
      <c r="L50" s="13">
        <v>11529</v>
      </c>
      <c r="M50" s="12"/>
      <c r="N50" s="15"/>
      <c r="O50" s="16"/>
    </row>
    <row r="51" spans="1:16" x14ac:dyDescent="0.25">
      <c r="A51" t="s">
        <v>5</v>
      </c>
      <c r="B51" t="s">
        <v>659</v>
      </c>
      <c r="C51" t="s">
        <v>3</v>
      </c>
      <c r="D51" t="s">
        <v>596</v>
      </c>
      <c r="E51">
        <v>-73.994653999999997</v>
      </c>
      <c r="F51">
        <v>40.680540000000001</v>
      </c>
      <c r="G51" s="12" t="b">
        <f t="shared" si="2"/>
        <v>1</v>
      </c>
      <c r="H51" t="s">
        <v>5</v>
      </c>
      <c r="I51" s="12">
        <v>2271</v>
      </c>
      <c r="J51" s="15">
        <v>2634</v>
      </c>
      <c r="K51" s="16">
        <v>3914</v>
      </c>
      <c r="L51" s="13">
        <v>5027</v>
      </c>
      <c r="M51" s="12">
        <v>2175</v>
      </c>
      <c r="N51" s="15">
        <v>2400</v>
      </c>
      <c r="O51" s="16">
        <v>3000</v>
      </c>
    </row>
    <row r="52" spans="1:16" x14ac:dyDescent="0.25">
      <c r="A52" t="s">
        <v>438</v>
      </c>
      <c r="B52" t="s">
        <v>660</v>
      </c>
      <c r="C52" t="s">
        <v>64</v>
      </c>
      <c r="D52" t="s">
        <v>596</v>
      </c>
      <c r="E52">
        <v>-73.848027000000002</v>
      </c>
      <c r="F52">
        <v>40.819014000000003</v>
      </c>
      <c r="G52" s="12" t="b">
        <f t="shared" si="2"/>
        <v>1</v>
      </c>
      <c r="H52" t="s">
        <v>438</v>
      </c>
      <c r="I52" s="12"/>
      <c r="J52" s="15"/>
      <c r="K52" s="16"/>
      <c r="L52" s="13"/>
      <c r="M52" s="12"/>
      <c r="N52" s="15"/>
      <c r="O52" s="16">
        <v>2300</v>
      </c>
    </row>
    <row r="53" spans="1:16" x14ac:dyDescent="0.25">
      <c r="A53" t="s">
        <v>442</v>
      </c>
      <c r="B53" t="s">
        <v>661</v>
      </c>
      <c r="C53" t="s">
        <v>136</v>
      </c>
      <c r="D53" t="s">
        <v>596</v>
      </c>
      <c r="E53">
        <v>-74.119180999999998</v>
      </c>
      <c r="F53">
        <v>40.613335999999997</v>
      </c>
      <c r="G53" s="12" t="b">
        <f t="shared" si="2"/>
        <v>1</v>
      </c>
      <c r="H53" t="s">
        <v>442</v>
      </c>
      <c r="I53" s="12"/>
      <c r="J53" s="15"/>
      <c r="K53" s="16"/>
      <c r="L53" s="13"/>
      <c r="M53" s="12"/>
      <c r="N53" s="15"/>
      <c r="O53" s="16">
        <v>1400</v>
      </c>
    </row>
    <row r="54" spans="1:16" x14ac:dyDescent="0.25">
      <c r="A54" t="s">
        <v>100</v>
      </c>
      <c r="B54" t="s">
        <v>662</v>
      </c>
      <c r="C54" t="s">
        <v>34</v>
      </c>
      <c r="D54" t="s">
        <v>596</v>
      </c>
      <c r="E54">
        <v>-73.943211000000005</v>
      </c>
      <c r="F54">
        <v>40.815975999999999</v>
      </c>
      <c r="G54" s="12" t="b">
        <v>1</v>
      </c>
      <c r="H54" t="s">
        <v>526</v>
      </c>
      <c r="I54" s="12">
        <v>1899</v>
      </c>
      <c r="J54" s="15">
        <v>2389</v>
      </c>
      <c r="K54" s="16">
        <v>3079</v>
      </c>
      <c r="L54" s="13">
        <v>4148</v>
      </c>
      <c r="M54" s="12">
        <v>2300</v>
      </c>
      <c r="N54" s="15">
        <v>2647</v>
      </c>
      <c r="O54" s="16">
        <v>2400</v>
      </c>
      <c r="P54" t="s">
        <v>1026</v>
      </c>
    </row>
    <row r="55" spans="1:16" x14ac:dyDescent="0.25">
      <c r="A55" t="s">
        <v>277</v>
      </c>
      <c r="C55" t="s">
        <v>34</v>
      </c>
      <c r="E55">
        <v>-73.979667000000006</v>
      </c>
      <c r="F55">
        <v>40.765214999999998</v>
      </c>
      <c r="G55" s="12" t="b">
        <v>1</v>
      </c>
      <c r="H55" t="s">
        <v>277</v>
      </c>
      <c r="I55" s="12">
        <v>2362</v>
      </c>
      <c r="J55" s="15">
        <v>3563</v>
      </c>
      <c r="K55" s="16">
        <v>7266</v>
      </c>
      <c r="L55" s="13">
        <v>14463</v>
      </c>
      <c r="M55" s="12">
        <v>2400</v>
      </c>
      <c r="N55" s="15">
        <v>3623</v>
      </c>
      <c r="O55" s="16">
        <v>3325</v>
      </c>
    </row>
    <row r="56" spans="1:16" x14ac:dyDescent="0.25">
      <c r="A56" t="s">
        <v>663</v>
      </c>
      <c r="B56" t="s">
        <v>664</v>
      </c>
      <c r="C56" t="s">
        <v>136</v>
      </c>
      <c r="D56" t="s">
        <v>596</v>
      </c>
      <c r="E56">
        <v>-74.232157999999998</v>
      </c>
      <c r="F56">
        <v>40.530531000000003</v>
      </c>
      <c r="I56" s="12"/>
      <c r="J56" s="15"/>
      <c r="K56" s="16"/>
      <c r="L56" s="13"/>
      <c r="M56" s="12"/>
      <c r="N56" s="15"/>
      <c r="O56" s="16">
        <v>3325</v>
      </c>
    </row>
    <row r="57" spans="1:16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-74.003116000000006</v>
      </c>
      <c r="F57" s="11">
        <v>40.744034999999997</v>
      </c>
      <c r="G57" s="12" t="b">
        <f>IF(A57=H57,TRUE,FALSE)</f>
        <v>1</v>
      </c>
      <c r="H57" s="11" t="s">
        <v>8</v>
      </c>
      <c r="I57" s="12">
        <v>2794</v>
      </c>
      <c r="J57" s="15">
        <v>4062</v>
      </c>
      <c r="K57" s="16">
        <v>6997</v>
      </c>
      <c r="L57" s="13">
        <v>11031</v>
      </c>
      <c r="M57" s="12">
        <v>2323</v>
      </c>
      <c r="N57" s="15">
        <v>3125</v>
      </c>
      <c r="O57" s="16">
        <v>4959</v>
      </c>
      <c r="P57" s="11" t="s">
        <v>1018</v>
      </c>
    </row>
    <row r="58" spans="1:16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-74.18956</v>
      </c>
      <c r="F58" s="11">
        <v>40.594726000000001</v>
      </c>
      <c r="H58" s="11"/>
      <c r="I58" s="12"/>
      <c r="J58" s="15"/>
      <c r="K58" s="16"/>
      <c r="L58" s="13"/>
      <c r="M58" s="12"/>
      <c r="N58" s="15"/>
      <c r="O58" s="16"/>
      <c r="P58" s="11" t="s">
        <v>1018</v>
      </c>
    </row>
    <row r="59" spans="1:16" x14ac:dyDescent="0.25">
      <c r="A59" t="s">
        <v>222</v>
      </c>
      <c r="B59" t="s">
        <v>667</v>
      </c>
      <c r="C59" t="s">
        <v>34</v>
      </c>
      <c r="D59" t="s">
        <v>596</v>
      </c>
      <c r="E59">
        <v>-73.994279000000006</v>
      </c>
      <c r="F59">
        <v>40.715617999999999</v>
      </c>
      <c r="G59" s="12" t="b">
        <f>IF(A59=H59,TRUE,FALSE)</f>
        <v>1</v>
      </c>
      <c r="H59" t="s">
        <v>222</v>
      </c>
      <c r="I59" s="12"/>
      <c r="J59" s="15"/>
      <c r="K59" s="16"/>
      <c r="L59" s="13"/>
      <c r="M59" s="12">
        <v>3000</v>
      </c>
      <c r="N59" s="15">
        <v>2850</v>
      </c>
      <c r="O59" s="16">
        <v>2200</v>
      </c>
    </row>
    <row r="60" spans="1:16" x14ac:dyDescent="0.25">
      <c r="A60" t="s">
        <v>377</v>
      </c>
      <c r="B60" t="s">
        <v>668</v>
      </c>
      <c r="C60" t="s">
        <v>64</v>
      </c>
      <c r="D60" t="s">
        <v>596</v>
      </c>
      <c r="E60">
        <v>-73.786488000000006</v>
      </c>
      <c r="F60">
        <v>40.847247000000003</v>
      </c>
      <c r="G60" s="12" t="b">
        <f>IF(A60=H60,TRUE,FALSE)</f>
        <v>1</v>
      </c>
      <c r="H60" t="s">
        <v>377</v>
      </c>
      <c r="I60" s="12"/>
      <c r="J60" s="15"/>
      <c r="K60" s="16"/>
      <c r="L60" s="13"/>
      <c r="M60" s="12"/>
      <c r="N60" s="15">
        <v>1600</v>
      </c>
      <c r="O60" s="16">
        <v>2350</v>
      </c>
    </row>
    <row r="61" spans="1:16" x14ac:dyDescent="0.25">
      <c r="A61" t="s">
        <v>669</v>
      </c>
      <c r="B61" t="s">
        <v>670</v>
      </c>
      <c r="C61" t="s">
        <v>3</v>
      </c>
      <c r="D61" t="s">
        <v>596</v>
      </c>
      <c r="E61">
        <v>-73.867975999999999</v>
      </c>
      <c r="F61">
        <v>40.678570000000001</v>
      </c>
      <c r="I61" s="12"/>
      <c r="J61" s="15"/>
      <c r="K61" s="16"/>
      <c r="L61" s="13"/>
      <c r="M61" s="12"/>
      <c r="N61" s="15"/>
      <c r="O61" s="16"/>
    </row>
    <row r="62" spans="1:16" x14ac:dyDescent="0.25">
      <c r="A62" t="s">
        <v>273</v>
      </c>
      <c r="B62" t="s">
        <v>671</v>
      </c>
      <c r="C62" t="s">
        <v>34</v>
      </c>
      <c r="D62" t="s">
        <v>596</v>
      </c>
      <c r="E62">
        <v>-74.005414999999999</v>
      </c>
      <c r="F62">
        <v>40.715229000000001</v>
      </c>
      <c r="G62" s="12" t="b">
        <f>IF(A62=H62,TRUE,FALSE)</f>
        <v>1</v>
      </c>
      <c r="H62" t="s">
        <v>273</v>
      </c>
      <c r="I62" s="12"/>
      <c r="J62" s="15"/>
      <c r="K62" s="16"/>
      <c r="L62" s="13"/>
      <c r="M62" s="12">
        <v>2288</v>
      </c>
      <c r="N62" s="15">
        <v>3000</v>
      </c>
      <c r="O62" s="16">
        <v>3690</v>
      </c>
    </row>
    <row r="63" spans="1:16" x14ac:dyDescent="0.25">
      <c r="A63" t="s">
        <v>672</v>
      </c>
      <c r="B63" t="s">
        <v>673</v>
      </c>
      <c r="C63" t="s">
        <v>64</v>
      </c>
      <c r="D63" t="s">
        <v>596</v>
      </c>
      <c r="E63">
        <v>-73.901199000000005</v>
      </c>
      <c r="F63">
        <v>40.831428000000002</v>
      </c>
      <c r="I63" s="12"/>
      <c r="J63" s="15"/>
      <c r="K63" s="16"/>
      <c r="L63" s="13"/>
      <c r="M63" s="12"/>
      <c r="N63" s="15"/>
      <c r="O63" s="16"/>
    </row>
    <row r="64" spans="1:16" x14ac:dyDescent="0.25">
      <c r="A64" t="s">
        <v>288</v>
      </c>
      <c r="B64" t="s">
        <v>674</v>
      </c>
      <c r="C64" t="s">
        <v>64</v>
      </c>
      <c r="D64" t="s">
        <v>596</v>
      </c>
      <c r="E64">
        <v>-73.854144000000005</v>
      </c>
      <c r="F64">
        <v>40.806550999999999</v>
      </c>
      <c r="G64" s="12" t="b">
        <f>IF(A64=H64,TRUE,FALSE)</f>
        <v>1</v>
      </c>
      <c r="H64" t="s">
        <v>288</v>
      </c>
      <c r="I64" s="12"/>
      <c r="J64" s="15"/>
      <c r="K64" s="16"/>
      <c r="L64" s="13"/>
      <c r="M64" s="12">
        <v>1700</v>
      </c>
      <c r="N64" s="15">
        <v>1700</v>
      </c>
      <c r="O64" s="16">
        <v>2100</v>
      </c>
    </row>
    <row r="65" spans="1:15" x14ac:dyDescent="0.25">
      <c r="A65" t="s">
        <v>410</v>
      </c>
      <c r="C65" t="s">
        <v>47</v>
      </c>
      <c r="D65" t="s">
        <v>596</v>
      </c>
      <c r="E65">
        <v>-73.796977999999996</v>
      </c>
      <c r="F65">
        <v>40.779985000000003</v>
      </c>
      <c r="G65" s="12" t="b">
        <v>1</v>
      </c>
      <c r="H65" t="s">
        <v>410</v>
      </c>
      <c r="I65" s="12"/>
      <c r="J65" s="15"/>
      <c r="K65" s="16"/>
      <c r="L65" s="13"/>
      <c r="M65" s="12">
        <v>1900</v>
      </c>
      <c r="N65" s="15">
        <v>1500</v>
      </c>
      <c r="O65" s="16">
        <v>2300</v>
      </c>
    </row>
    <row r="66" spans="1:15" x14ac:dyDescent="0.25">
      <c r="A66" t="s">
        <v>675</v>
      </c>
      <c r="B66" t="s">
        <v>676</v>
      </c>
      <c r="C66" t="s">
        <v>136</v>
      </c>
      <c r="D66" t="s">
        <v>596</v>
      </c>
      <c r="E66">
        <v>-74.072642000000002</v>
      </c>
      <c r="F66">
        <v>40.619177999999998</v>
      </c>
      <c r="I66" s="12"/>
      <c r="J66" s="15"/>
      <c r="K66" s="16"/>
      <c r="L66" s="13"/>
      <c r="M66" s="12"/>
      <c r="N66" s="15"/>
      <c r="O66" s="16"/>
    </row>
    <row r="67" spans="1:15" x14ac:dyDescent="0.25">
      <c r="A67" t="s">
        <v>677</v>
      </c>
      <c r="B67" t="s">
        <v>678</v>
      </c>
      <c r="C67" t="s">
        <v>34</v>
      </c>
      <c r="D67" t="s">
        <v>596</v>
      </c>
      <c r="E67">
        <v>-73.996118999999993</v>
      </c>
      <c r="F67">
        <v>40.759101000000001</v>
      </c>
      <c r="I67" s="12"/>
      <c r="J67" s="15"/>
      <c r="K67" s="16"/>
      <c r="L67" s="13"/>
      <c r="M67" s="12"/>
      <c r="N67" s="15"/>
      <c r="O67" s="16"/>
    </row>
    <row r="68" spans="1:15" x14ac:dyDescent="0.25">
      <c r="A68" t="s">
        <v>9</v>
      </c>
      <c r="B68" t="s">
        <v>679</v>
      </c>
      <c r="C68" t="s">
        <v>3</v>
      </c>
      <c r="D68" t="s">
        <v>596</v>
      </c>
      <c r="E68">
        <v>-73.967843000000002</v>
      </c>
      <c r="F68">
        <v>40.693229000000002</v>
      </c>
      <c r="G68" s="12" t="b">
        <f t="shared" ref="G68:G76" si="3">IF(A68=H68,TRUE,FALSE)</f>
        <v>1</v>
      </c>
      <c r="H68" t="s">
        <v>9</v>
      </c>
      <c r="I68" s="12">
        <v>2409</v>
      </c>
      <c r="J68" s="15">
        <v>2776</v>
      </c>
      <c r="K68" s="16">
        <v>3450</v>
      </c>
      <c r="L68" s="13">
        <v>4204</v>
      </c>
      <c r="M68" s="12">
        <v>1800</v>
      </c>
      <c r="N68" s="15">
        <v>2300</v>
      </c>
      <c r="O68" s="16">
        <v>2950</v>
      </c>
    </row>
    <row r="69" spans="1:15" x14ac:dyDescent="0.25">
      <c r="A69" t="s">
        <v>150</v>
      </c>
      <c r="B69" t="s">
        <v>680</v>
      </c>
      <c r="C69" t="s">
        <v>3</v>
      </c>
      <c r="D69" t="s">
        <v>596</v>
      </c>
      <c r="E69">
        <v>-73.998560999999995</v>
      </c>
      <c r="F69">
        <v>40.687919999999998</v>
      </c>
      <c r="G69" s="12" t="b">
        <f t="shared" si="3"/>
        <v>1</v>
      </c>
      <c r="H69" t="s">
        <v>150</v>
      </c>
      <c r="I69" s="12">
        <v>2100</v>
      </c>
      <c r="J69" s="15">
        <v>2734</v>
      </c>
      <c r="K69" s="16">
        <v>4222</v>
      </c>
      <c r="L69" s="13">
        <v>6122</v>
      </c>
      <c r="M69" s="12">
        <v>1457</v>
      </c>
      <c r="N69" s="15">
        <v>2400</v>
      </c>
      <c r="O69" s="16">
        <v>2700</v>
      </c>
    </row>
    <row r="70" spans="1:15" x14ac:dyDescent="0.25">
      <c r="A70" t="s">
        <v>351</v>
      </c>
      <c r="B70" t="s">
        <v>681</v>
      </c>
      <c r="C70" t="s">
        <v>47</v>
      </c>
      <c r="D70" t="s">
        <v>596</v>
      </c>
      <c r="E70">
        <v>-73.843045000000004</v>
      </c>
      <c r="F70">
        <v>40.784903</v>
      </c>
      <c r="G70" s="12" t="b">
        <f t="shared" si="3"/>
        <v>1</v>
      </c>
      <c r="H70" t="s">
        <v>351</v>
      </c>
      <c r="I70" s="12"/>
      <c r="J70" s="15"/>
      <c r="K70" s="16"/>
      <c r="L70" s="13"/>
      <c r="M70" s="12"/>
      <c r="N70" s="15">
        <v>1680</v>
      </c>
      <c r="O70" s="16">
        <v>1900</v>
      </c>
    </row>
    <row r="71" spans="1:15" x14ac:dyDescent="0.25">
      <c r="A71" t="s">
        <v>393</v>
      </c>
      <c r="B71" t="s">
        <v>682</v>
      </c>
      <c r="C71" t="s">
        <v>136</v>
      </c>
      <c r="D71" t="s">
        <v>596</v>
      </c>
      <c r="E71">
        <v>-74.084023999999999</v>
      </c>
      <c r="F71">
        <v>40.604472999999999</v>
      </c>
      <c r="G71" s="12" t="b">
        <f t="shared" si="3"/>
        <v>1</v>
      </c>
      <c r="H71" t="s">
        <v>393</v>
      </c>
      <c r="I71" s="12"/>
      <c r="J71" s="15"/>
      <c r="K71" s="16"/>
      <c r="L71" s="13"/>
      <c r="M71" s="12"/>
      <c r="N71" s="15">
        <v>1300</v>
      </c>
      <c r="O71" s="16">
        <v>1900</v>
      </c>
    </row>
    <row r="72" spans="1:15" x14ac:dyDescent="0.25">
      <c r="A72" t="s">
        <v>268</v>
      </c>
      <c r="B72" t="s">
        <v>683</v>
      </c>
      <c r="C72" t="s">
        <v>64</v>
      </c>
      <c r="D72" t="s">
        <v>596</v>
      </c>
      <c r="E72">
        <v>-73.915588999999997</v>
      </c>
      <c r="F72">
        <v>40.834283999999997</v>
      </c>
      <c r="G72" s="12" t="b">
        <f t="shared" si="3"/>
        <v>1</v>
      </c>
      <c r="H72" t="s">
        <v>268</v>
      </c>
      <c r="I72" s="12"/>
      <c r="J72" s="15"/>
      <c r="K72" s="16"/>
      <c r="L72" s="13"/>
      <c r="M72" s="12">
        <v>1750</v>
      </c>
      <c r="N72" s="15">
        <v>1650</v>
      </c>
      <c r="O72" s="16">
        <v>2000</v>
      </c>
    </row>
    <row r="73" spans="1:15" x14ac:dyDescent="0.25">
      <c r="A73" t="s">
        <v>258</v>
      </c>
      <c r="B73" t="s">
        <v>684</v>
      </c>
      <c r="C73" t="s">
        <v>64</v>
      </c>
      <c r="D73" t="s">
        <v>596</v>
      </c>
      <c r="E73">
        <v>-73.915846999999999</v>
      </c>
      <c r="F73">
        <v>40.824779999999997</v>
      </c>
      <c r="G73" s="12" t="b">
        <f t="shared" si="3"/>
        <v>1</v>
      </c>
      <c r="H73" t="s">
        <v>258</v>
      </c>
      <c r="I73" s="12"/>
      <c r="J73" s="15"/>
      <c r="K73" s="16"/>
      <c r="L73" s="13"/>
      <c r="M73" s="12">
        <v>2250</v>
      </c>
      <c r="N73" s="15">
        <v>1700</v>
      </c>
      <c r="O73" s="16">
        <v>2195</v>
      </c>
    </row>
    <row r="74" spans="1:15" x14ac:dyDescent="0.25">
      <c r="A74" t="s">
        <v>301</v>
      </c>
      <c r="B74" t="s">
        <v>685</v>
      </c>
      <c r="C74" t="s">
        <v>3</v>
      </c>
      <c r="D74" t="s">
        <v>596</v>
      </c>
      <c r="E74">
        <v>-73.988682999999995</v>
      </c>
      <c r="F74">
        <v>40.574292999999997</v>
      </c>
      <c r="G74" s="12" t="b">
        <f t="shared" si="3"/>
        <v>1</v>
      </c>
      <c r="H74" t="s">
        <v>301</v>
      </c>
      <c r="I74" s="12"/>
      <c r="J74" s="15"/>
      <c r="K74" s="16"/>
      <c r="L74" s="13"/>
      <c r="M74" s="12">
        <v>1500</v>
      </c>
      <c r="N74" s="15">
        <v>2250</v>
      </c>
      <c r="O74" s="16">
        <v>2400</v>
      </c>
    </row>
    <row r="75" spans="1:15" x14ac:dyDescent="0.25">
      <c r="A75" t="s">
        <v>686</v>
      </c>
      <c r="B75" t="s">
        <v>687</v>
      </c>
      <c r="C75" t="s">
        <v>64</v>
      </c>
      <c r="D75" t="s">
        <v>596</v>
      </c>
      <c r="E75">
        <v>-73.829938999999996</v>
      </c>
      <c r="F75">
        <v>40.874293999999999</v>
      </c>
      <c r="G75" s="12" t="b">
        <f t="shared" si="3"/>
        <v>1</v>
      </c>
      <c r="H75" t="s">
        <v>441</v>
      </c>
      <c r="I75" s="12"/>
      <c r="J75" s="15"/>
      <c r="K75" s="16"/>
      <c r="L75" s="13"/>
      <c r="M75" s="12"/>
      <c r="N75" s="15"/>
      <c r="O75" s="16">
        <v>1575</v>
      </c>
    </row>
    <row r="76" spans="1:15" x14ac:dyDescent="0.25">
      <c r="A76" t="s">
        <v>206</v>
      </c>
      <c r="B76" t="s">
        <v>688</v>
      </c>
      <c r="C76" t="s">
        <v>47</v>
      </c>
      <c r="D76" t="s">
        <v>596</v>
      </c>
      <c r="E76">
        <v>-73.856825000000001</v>
      </c>
      <c r="F76">
        <v>40.742381999999999</v>
      </c>
      <c r="G76" s="12" t="b">
        <f t="shared" si="3"/>
        <v>1</v>
      </c>
      <c r="H76" t="s">
        <v>206</v>
      </c>
      <c r="I76" s="12"/>
      <c r="J76" s="15"/>
      <c r="K76" s="16"/>
      <c r="L76" s="13"/>
      <c r="M76" s="12">
        <v>1759</v>
      </c>
      <c r="N76" s="15">
        <v>1600</v>
      </c>
      <c r="O76" s="16">
        <v>1950</v>
      </c>
    </row>
    <row r="77" spans="1:15" x14ac:dyDescent="0.25">
      <c r="A77" t="s">
        <v>427</v>
      </c>
      <c r="C77" t="s">
        <v>1023</v>
      </c>
      <c r="E77">
        <v>-73.893348000000003</v>
      </c>
      <c r="F77">
        <v>40.836559999999999</v>
      </c>
      <c r="G77" s="12" t="b">
        <v>1</v>
      </c>
      <c r="H77" t="s">
        <v>427</v>
      </c>
      <c r="I77" s="12"/>
      <c r="J77" s="15"/>
      <c r="K77" s="16"/>
      <c r="L77" s="13"/>
      <c r="M77" s="12"/>
      <c r="N77" s="15"/>
      <c r="O77" s="16">
        <v>2000</v>
      </c>
    </row>
    <row r="78" spans="1:15" x14ac:dyDescent="0.25">
      <c r="A78" t="s">
        <v>417</v>
      </c>
      <c r="B78" t="s">
        <v>689</v>
      </c>
      <c r="C78" t="s">
        <v>64</v>
      </c>
      <c r="D78" t="s">
        <v>596</v>
      </c>
      <c r="E78">
        <v>-73.824099000000004</v>
      </c>
      <c r="F78">
        <v>40.844245999999998</v>
      </c>
      <c r="G78" s="12" t="b">
        <f>IF(A78=H78,TRUE,FALSE)</f>
        <v>1</v>
      </c>
      <c r="H78" t="s">
        <v>417</v>
      </c>
      <c r="I78" s="12"/>
      <c r="J78" s="15"/>
      <c r="K78" s="16"/>
      <c r="L78" s="13"/>
      <c r="M78" s="12"/>
      <c r="N78" s="15">
        <v>1750</v>
      </c>
      <c r="O78" s="16"/>
    </row>
    <row r="79" spans="1:15" x14ac:dyDescent="0.25">
      <c r="A79" t="s">
        <v>151</v>
      </c>
      <c r="B79" t="s">
        <v>690</v>
      </c>
      <c r="C79" t="s">
        <v>3</v>
      </c>
      <c r="D79" t="s">
        <v>596</v>
      </c>
      <c r="E79">
        <v>-73.943291000000002</v>
      </c>
      <c r="F79">
        <v>40.670828999999998</v>
      </c>
      <c r="G79" s="12" t="b">
        <f>IF(A79=H79,TRUE,FALSE)</f>
        <v>1</v>
      </c>
      <c r="H79" t="s">
        <v>151</v>
      </c>
      <c r="I79" s="12">
        <v>1806</v>
      </c>
      <c r="J79" s="15">
        <v>2310</v>
      </c>
      <c r="K79" s="16">
        <v>2582</v>
      </c>
      <c r="L79" s="13">
        <v>3185</v>
      </c>
      <c r="M79" s="12">
        <v>1945</v>
      </c>
      <c r="N79" s="15">
        <v>1850</v>
      </c>
      <c r="O79" s="16">
        <v>2200</v>
      </c>
    </row>
    <row r="80" spans="1:15" x14ac:dyDescent="0.25">
      <c r="A80" t="s">
        <v>348</v>
      </c>
      <c r="B80" t="s">
        <v>691</v>
      </c>
      <c r="C80" t="s">
        <v>3</v>
      </c>
      <c r="D80" t="s">
        <v>596</v>
      </c>
      <c r="E80">
        <v>-73.876615999999999</v>
      </c>
      <c r="F80">
        <v>40.682391000000003</v>
      </c>
      <c r="G80" s="12" t="b">
        <f>IF(A80=H80,TRUE,FALSE)</f>
        <v>1</v>
      </c>
      <c r="H80" t="s">
        <v>348</v>
      </c>
      <c r="I80" s="12"/>
      <c r="J80" s="15"/>
      <c r="K80" s="16"/>
      <c r="L80" s="13"/>
      <c r="M80" s="12"/>
      <c r="N80" s="15">
        <v>1900</v>
      </c>
      <c r="O80" s="16">
        <v>1993</v>
      </c>
    </row>
    <row r="81" spans="1:15" x14ac:dyDescent="0.25">
      <c r="A81" t="s">
        <v>692</v>
      </c>
      <c r="B81" t="s">
        <v>693</v>
      </c>
      <c r="C81" t="s">
        <v>3</v>
      </c>
      <c r="D81" t="s">
        <v>596</v>
      </c>
      <c r="E81">
        <v>-73.961012999999994</v>
      </c>
      <c r="F81">
        <v>40.643675000000002</v>
      </c>
      <c r="I81" s="12"/>
      <c r="J81" s="15"/>
      <c r="K81" s="16"/>
      <c r="L81" s="13"/>
      <c r="M81" s="12"/>
      <c r="N81" s="15"/>
      <c r="O81" s="16"/>
    </row>
    <row r="82" spans="1:15" x14ac:dyDescent="0.25">
      <c r="A82" t="s">
        <v>398</v>
      </c>
      <c r="B82" t="s">
        <v>694</v>
      </c>
      <c r="C82" t="s">
        <v>136</v>
      </c>
      <c r="D82" t="s">
        <v>596</v>
      </c>
      <c r="E82">
        <v>-74.096399000000005</v>
      </c>
      <c r="F82">
        <v>40.588673</v>
      </c>
      <c r="G82" s="12" t="b">
        <f>IF(A82=H82,TRUE,FALSE)</f>
        <v>1</v>
      </c>
      <c r="H82" t="s">
        <v>398</v>
      </c>
      <c r="I82" s="12"/>
      <c r="J82" s="15"/>
      <c r="K82" s="16"/>
      <c r="L82" s="13"/>
      <c r="M82" s="12"/>
      <c r="N82" s="15">
        <v>1300</v>
      </c>
      <c r="O82" s="16">
        <v>1800</v>
      </c>
    </row>
    <row r="83" spans="1:15" x14ac:dyDescent="0.25">
      <c r="A83" t="s">
        <v>285</v>
      </c>
      <c r="B83" t="s">
        <v>695</v>
      </c>
      <c r="C83" t="s">
        <v>47</v>
      </c>
      <c r="D83" t="s">
        <v>596</v>
      </c>
      <c r="E83">
        <v>-73.742497999999998</v>
      </c>
      <c r="F83">
        <v>40.766846000000001</v>
      </c>
      <c r="G83" s="12" t="b">
        <f>IF(A83=H83,TRUE,FALSE)</f>
        <v>1</v>
      </c>
      <c r="H83" t="s">
        <v>285</v>
      </c>
      <c r="I83" s="12"/>
      <c r="J83" s="15"/>
      <c r="K83" s="16"/>
      <c r="L83" s="13"/>
      <c r="M83" s="12">
        <v>2310</v>
      </c>
      <c r="N83" s="15">
        <v>2058</v>
      </c>
      <c r="O83" s="16">
        <v>2645</v>
      </c>
    </row>
    <row r="84" spans="1:15" x14ac:dyDescent="0.25">
      <c r="A84" t="s">
        <v>696</v>
      </c>
      <c r="B84" t="s">
        <v>697</v>
      </c>
      <c r="C84" t="s">
        <v>3</v>
      </c>
      <c r="D84" t="s">
        <v>596</v>
      </c>
      <c r="E84">
        <v>-73.983463</v>
      </c>
      <c r="F84">
        <v>40.690843999999998</v>
      </c>
      <c r="H84" t="s">
        <v>10</v>
      </c>
      <c r="I84" s="12">
        <v>2443</v>
      </c>
      <c r="J84" s="15">
        <v>3218</v>
      </c>
      <c r="K84" s="16">
        <v>4548</v>
      </c>
      <c r="L84" s="13">
        <v>6048</v>
      </c>
      <c r="M84" s="12">
        <v>2546</v>
      </c>
      <c r="N84" s="15">
        <v>3150</v>
      </c>
      <c r="O84" s="16">
        <v>4057</v>
      </c>
    </row>
    <row r="85" spans="1:15" x14ac:dyDescent="0.25">
      <c r="A85" t="s">
        <v>698</v>
      </c>
      <c r="B85" t="s">
        <v>699</v>
      </c>
      <c r="C85" t="s">
        <v>3</v>
      </c>
      <c r="D85" t="s">
        <v>596</v>
      </c>
      <c r="E85">
        <v>-73.988753000000003</v>
      </c>
      <c r="F85">
        <v>40.703175999999999</v>
      </c>
      <c r="G85" s="12" t="b">
        <f t="shared" ref="G85:G92" si="4">IF(A85=H85,TRUE,FALSE)</f>
        <v>1</v>
      </c>
      <c r="H85" t="s">
        <v>152</v>
      </c>
      <c r="I85" s="12">
        <v>3189</v>
      </c>
      <c r="J85" s="15">
        <v>4132</v>
      </c>
      <c r="K85" s="16">
        <v>6086</v>
      </c>
      <c r="L85" s="13">
        <v>9144</v>
      </c>
      <c r="M85" s="12">
        <v>2300</v>
      </c>
      <c r="N85" s="15">
        <v>3386</v>
      </c>
      <c r="O85" s="16">
        <v>5895</v>
      </c>
    </row>
    <row r="86" spans="1:15" x14ac:dyDescent="0.25">
      <c r="A86" t="s">
        <v>236</v>
      </c>
      <c r="B86" t="s">
        <v>700</v>
      </c>
      <c r="C86" t="s">
        <v>3</v>
      </c>
      <c r="D86" t="s">
        <v>596</v>
      </c>
      <c r="E86">
        <v>-74.019313999999994</v>
      </c>
      <c r="F86">
        <v>40.619219000000001</v>
      </c>
      <c r="G86" s="12" t="b">
        <f t="shared" si="4"/>
        <v>1</v>
      </c>
      <c r="H86" t="s">
        <v>236</v>
      </c>
      <c r="I86" s="12"/>
      <c r="J86" s="15"/>
      <c r="K86" s="16"/>
      <c r="L86" s="13"/>
      <c r="M86" s="12">
        <v>2700</v>
      </c>
      <c r="N86" s="15">
        <v>1550</v>
      </c>
      <c r="O86" s="16">
        <v>1900</v>
      </c>
    </row>
    <row r="87" spans="1:15" x14ac:dyDescent="0.25">
      <c r="A87" t="s">
        <v>345</v>
      </c>
      <c r="B87" t="s">
        <v>701</v>
      </c>
      <c r="C87" t="s">
        <v>47</v>
      </c>
      <c r="D87" t="s">
        <v>596</v>
      </c>
      <c r="E87">
        <v>-73.867041</v>
      </c>
      <c r="F87">
        <v>40.764073000000003</v>
      </c>
      <c r="G87" s="12" t="b">
        <f t="shared" si="4"/>
        <v>1</v>
      </c>
      <c r="H87" t="s">
        <v>345</v>
      </c>
      <c r="I87" s="12"/>
      <c r="J87" s="15"/>
      <c r="K87" s="16"/>
      <c r="L87" s="13"/>
      <c r="M87" s="12"/>
      <c r="N87" s="15">
        <v>1700</v>
      </c>
      <c r="O87" s="16">
        <v>2000</v>
      </c>
    </row>
    <row r="88" spans="1:15" x14ac:dyDescent="0.25">
      <c r="A88" t="s">
        <v>191</v>
      </c>
      <c r="B88" t="s">
        <v>702</v>
      </c>
      <c r="C88" t="s">
        <v>3</v>
      </c>
      <c r="D88" t="s">
        <v>596</v>
      </c>
      <c r="E88">
        <v>-73.936103000000003</v>
      </c>
      <c r="F88">
        <v>40.641717999999997</v>
      </c>
      <c r="G88" s="12" t="b">
        <f t="shared" si="4"/>
        <v>1</v>
      </c>
      <c r="H88" t="s">
        <v>191</v>
      </c>
      <c r="I88" s="12"/>
      <c r="J88" s="15"/>
      <c r="K88" s="16"/>
      <c r="L88" s="13"/>
      <c r="M88" s="12">
        <v>1600</v>
      </c>
      <c r="N88" s="15">
        <v>1725</v>
      </c>
      <c r="O88" s="16">
        <v>1950</v>
      </c>
    </row>
    <row r="89" spans="1:15" x14ac:dyDescent="0.25">
      <c r="A89" t="s">
        <v>13</v>
      </c>
      <c r="B89" t="s">
        <v>703</v>
      </c>
      <c r="C89" t="s">
        <v>34</v>
      </c>
      <c r="D89" t="s">
        <v>596</v>
      </c>
      <c r="E89">
        <v>-73.944181999999998</v>
      </c>
      <c r="F89">
        <v>40.792248999999998</v>
      </c>
      <c r="G89" s="12" t="b">
        <f t="shared" si="4"/>
        <v>1</v>
      </c>
      <c r="H89" t="s">
        <v>13</v>
      </c>
      <c r="I89" s="12">
        <v>2010</v>
      </c>
      <c r="J89" s="15">
        <v>2367</v>
      </c>
      <c r="K89" s="16">
        <v>3268</v>
      </c>
      <c r="L89" s="13">
        <v>3880</v>
      </c>
      <c r="M89" s="12">
        <v>1575</v>
      </c>
      <c r="N89" s="15">
        <v>2000</v>
      </c>
      <c r="O89" s="16">
        <v>2300</v>
      </c>
    </row>
    <row r="90" spans="1:15" x14ac:dyDescent="0.25">
      <c r="A90" t="s">
        <v>184</v>
      </c>
      <c r="B90" t="s">
        <v>704</v>
      </c>
      <c r="C90" t="s">
        <v>3</v>
      </c>
      <c r="D90" t="s">
        <v>596</v>
      </c>
      <c r="E90">
        <v>-73.880699000000007</v>
      </c>
      <c r="F90">
        <v>40.669925999999997</v>
      </c>
      <c r="G90" s="12" t="b">
        <f t="shared" si="4"/>
        <v>1</v>
      </c>
      <c r="H90" t="s">
        <v>184</v>
      </c>
      <c r="I90" s="12"/>
      <c r="J90" s="15"/>
      <c r="K90" s="16"/>
      <c r="L90" s="13"/>
      <c r="M90" s="12">
        <v>1850</v>
      </c>
      <c r="N90" s="15">
        <v>1750</v>
      </c>
      <c r="O90" s="16">
        <v>1995</v>
      </c>
    </row>
    <row r="91" spans="1:15" x14ac:dyDescent="0.25">
      <c r="A91" t="s">
        <v>433</v>
      </c>
      <c r="B91" t="s">
        <v>705</v>
      </c>
      <c r="C91" t="s">
        <v>64</v>
      </c>
      <c r="D91" t="s">
        <v>596</v>
      </c>
      <c r="E91">
        <v>-73.887355999999997</v>
      </c>
      <c r="F91">
        <v>40.842695999999997</v>
      </c>
      <c r="G91" s="12" t="b">
        <f t="shared" si="4"/>
        <v>1</v>
      </c>
      <c r="H91" t="s">
        <v>433</v>
      </c>
      <c r="I91" s="12"/>
      <c r="J91" s="15"/>
      <c r="K91" s="16"/>
      <c r="L91" s="13"/>
      <c r="M91" s="12"/>
      <c r="N91" s="15"/>
      <c r="O91" s="16">
        <v>1800</v>
      </c>
    </row>
    <row r="92" spans="1:15" x14ac:dyDescent="0.25">
      <c r="A92" t="s">
        <v>14</v>
      </c>
      <c r="B92" t="s">
        <v>706</v>
      </c>
      <c r="C92" t="s">
        <v>34</v>
      </c>
      <c r="D92" t="s">
        <v>596</v>
      </c>
      <c r="E92">
        <v>-73.982225999999997</v>
      </c>
      <c r="F92">
        <v>40.727846999999997</v>
      </c>
      <c r="G92" s="12" t="b">
        <f t="shared" si="4"/>
        <v>1</v>
      </c>
      <c r="H92" t="s">
        <v>14</v>
      </c>
      <c r="I92" s="12">
        <v>2608</v>
      </c>
      <c r="J92" s="15">
        <v>3280</v>
      </c>
      <c r="K92" s="16">
        <v>4044</v>
      </c>
      <c r="L92" s="13">
        <v>5289</v>
      </c>
      <c r="M92" s="12">
        <v>1563</v>
      </c>
      <c r="N92" s="15">
        <v>2425</v>
      </c>
      <c r="O92" s="16">
        <v>2933</v>
      </c>
    </row>
    <row r="93" spans="1:15" x14ac:dyDescent="0.25">
      <c r="A93" t="s">
        <v>707</v>
      </c>
      <c r="B93" t="s">
        <v>708</v>
      </c>
      <c r="C93" t="s">
        <v>3</v>
      </c>
      <c r="D93" t="s">
        <v>596</v>
      </c>
      <c r="E93">
        <v>-73.938857999999996</v>
      </c>
      <c r="F93">
        <v>40.708492</v>
      </c>
      <c r="I93" s="12"/>
      <c r="J93" s="15"/>
      <c r="K93" s="16"/>
      <c r="L93" s="13"/>
      <c r="M93" s="12"/>
      <c r="N93" s="15"/>
      <c r="O93" s="16"/>
    </row>
    <row r="94" spans="1:15" x14ac:dyDescent="0.25">
      <c r="A94" t="s">
        <v>709</v>
      </c>
      <c r="B94" t="s">
        <v>710</v>
      </c>
      <c r="C94" t="s">
        <v>64</v>
      </c>
      <c r="D94" t="s">
        <v>596</v>
      </c>
      <c r="E94">
        <v>-73.827805999999995</v>
      </c>
      <c r="F94">
        <v>40.887555999999996</v>
      </c>
      <c r="I94" s="12"/>
      <c r="J94" s="15"/>
      <c r="K94" s="16"/>
      <c r="L94" s="13"/>
      <c r="M94" s="12"/>
      <c r="N94" s="15"/>
      <c r="O94" s="16"/>
    </row>
    <row r="95" spans="1:15" x14ac:dyDescent="0.25">
      <c r="A95" t="s">
        <v>711</v>
      </c>
      <c r="B95" t="s">
        <v>712</v>
      </c>
      <c r="C95" t="s">
        <v>64</v>
      </c>
      <c r="D95" t="s">
        <v>596</v>
      </c>
      <c r="E95">
        <v>-73.848083000000003</v>
      </c>
      <c r="F95">
        <v>40.884560999999998</v>
      </c>
      <c r="I95" s="12"/>
      <c r="J95" s="15"/>
      <c r="K95" s="16"/>
      <c r="L95" s="13"/>
      <c r="M95" s="12"/>
      <c r="N95" s="15"/>
      <c r="O95" s="16"/>
    </row>
    <row r="96" spans="1:15" x14ac:dyDescent="0.25">
      <c r="A96" t="s">
        <v>713</v>
      </c>
      <c r="B96" t="s">
        <v>714</v>
      </c>
      <c r="C96" t="s">
        <v>47</v>
      </c>
      <c r="D96" t="s">
        <v>596</v>
      </c>
      <c r="E96">
        <v>-73.776133000000002</v>
      </c>
      <c r="F96">
        <v>40.595641999999998</v>
      </c>
      <c r="I96" s="12"/>
      <c r="J96" s="15"/>
      <c r="K96" s="16"/>
      <c r="L96" s="13"/>
      <c r="M96" s="12"/>
      <c r="N96" s="15"/>
      <c r="O96" s="16"/>
    </row>
    <row r="97" spans="1:16" x14ac:dyDescent="0.25">
      <c r="A97" t="s">
        <v>715</v>
      </c>
      <c r="B97" t="s">
        <v>716</v>
      </c>
      <c r="C97" t="s">
        <v>64</v>
      </c>
      <c r="D97" t="s">
        <v>596</v>
      </c>
      <c r="E97">
        <v>-73.813884999999999</v>
      </c>
      <c r="F97">
        <v>40.821986000000003</v>
      </c>
      <c r="I97" s="12"/>
      <c r="J97" s="15"/>
      <c r="K97" s="16"/>
      <c r="L97" s="13"/>
      <c r="M97" s="12"/>
      <c r="N97" s="15"/>
      <c r="O97" s="16"/>
    </row>
    <row r="98" spans="1:16" x14ac:dyDescent="0.25">
      <c r="A98" t="s">
        <v>717</v>
      </c>
      <c r="B98" t="s">
        <v>718</v>
      </c>
      <c r="C98" t="s">
        <v>136</v>
      </c>
      <c r="D98" t="s">
        <v>596</v>
      </c>
      <c r="E98">
        <v>-74.127272000000005</v>
      </c>
      <c r="F98">
        <v>40.579118999999999</v>
      </c>
      <c r="I98" s="12"/>
      <c r="J98" s="15"/>
      <c r="K98" s="16"/>
      <c r="L98" s="13"/>
      <c r="M98" s="12"/>
      <c r="N98" s="15"/>
      <c r="O98" s="16"/>
    </row>
    <row r="99" spans="1:16" x14ac:dyDescent="0.25">
      <c r="A99" t="s">
        <v>719</v>
      </c>
      <c r="B99" t="s">
        <v>720</v>
      </c>
      <c r="C99" t="s">
        <v>136</v>
      </c>
      <c r="D99" t="s">
        <v>596</v>
      </c>
      <c r="E99">
        <v>-74.141817000000003</v>
      </c>
      <c r="F99">
        <v>40.630147000000001</v>
      </c>
      <c r="I99" s="12"/>
      <c r="J99" s="15"/>
      <c r="K99" s="16"/>
      <c r="L99" s="13"/>
      <c r="M99" s="12"/>
      <c r="N99" s="15"/>
      <c r="O99" s="16"/>
    </row>
    <row r="100" spans="1:16" x14ac:dyDescent="0.25">
      <c r="A100" t="s">
        <v>185</v>
      </c>
      <c r="B100" t="s">
        <v>721</v>
      </c>
      <c r="C100" t="s">
        <v>47</v>
      </c>
      <c r="D100" t="s">
        <v>596</v>
      </c>
      <c r="E100">
        <v>-73.881656000000007</v>
      </c>
      <c r="F100">
        <v>40.744048999999997</v>
      </c>
      <c r="G100" s="12" t="b">
        <f>IF(A100=H100,TRUE,FALSE)</f>
        <v>1</v>
      </c>
      <c r="H100" t="s">
        <v>185</v>
      </c>
      <c r="I100" s="12"/>
      <c r="J100" s="15"/>
      <c r="K100" s="16"/>
      <c r="L100" s="13"/>
      <c r="M100" s="12">
        <v>1823</v>
      </c>
      <c r="N100" s="15">
        <v>1800</v>
      </c>
      <c r="O100" s="16">
        <v>2236</v>
      </c>
    </row>
    <row r="101" spans="1:16" x14ac:dyDescent="0.25">
      <c r="A101" t="s">
        <v>396</v>
      </c>
      <c r="B101" t="s">
        <v>722</v>
      </c>
      <c r="C101" t="s">
        <v>136</v>
      </c>
      <c r="D101" t="s">
        <v>596</v>
      </c>
      <c r="E101">
        <v>-74.164331000000004</v>
      </c>
      <c r="F101">
        <v>40.542231000000001</v>
      </c>
      <c r="G101" s="12" t="b">
        <f>IF(A101=H101,TRUE,FALSE)</f>
        <v>1</v>
      </c>
      <c r="H101" t="s">
        <v>396</v>
      </c>
      <c r="I101" s="12"/>
      <c r="J101" s="15"/>
      <c r="K101" s="16"/>
      <c r="L101" s="13"/>
      <c r="M101" s="12"/>
      <c r="N101" s="15">
        <v>1300</v>
      </c>
      <c r="O101" s="16">
        <v>1800</v>
      </c>
    </row>
    <row r="102" spans="1:16" x14ac:dyDescent="0.25">
      <c r="A102" t="s">
        <v>723</v>
      </c>
      <c r="B102" t="s">
        <v>724</v>
      </c>
      <c r="C102" t="s">
        <v>136</v>
      </c>
      <c r="D102" t="s">
        <v>596</v>
      </c>
      <c r="E102">
        <v>-74.097762000000003</v>
      </c>
      <c r="F102">
        <v>40.606794000000001</v>
      </c>
      <c r="I102" s="12"/>
      <c r="J102" s="15"/>
      <c r="K102" s="16"/>
      <c r="L102" s="13"/>
      <c r="M102" s="12"/>
      <c r="N102" s="15"/>
      <c r="O102" s="16"/>
    </row>
    <row r="103" spans="1:16" x14ac:dyDescent="0.25">
      <c r="A103" t="s">
        <v>725</v>
      </c>
      <c r="B103" t="s">
        <v>726</v>
      </c>
      <c r="C103" t="s">
        <v>3</v>
      </c>
      <c r="D103" t="s">
        <v>596</v>
      </c>
      <c r="E103">
        <v>-73.948177000000001</v>
      </c>
      <c r="F103">
        <v>40.646926000000001</v>
      </c>
      <c r="I103" s="12"/>
      <c r="J103" s="15"/>
      <c r="K103" s="16"/>
      <c r="L103" s="13"/>
      <c r="M103" s="12"/>
      <c r="N103" s="15"/>
      <c r="O103" s="16"/>
    </row>
    <row r="104" spans="1:16" x14ac:dyDescent="0.25">
      <c r="A104" t="s">
        <v>208</v>
      </c>
      <c r="B104" t="s">
        <v>727</v>
      </c>
      <c r="C104" t="s">
        <v>47</v>
      </c>
      <c r="D104" t="s">
        <v>596</v>
      </c>
      <c r="E104">
        <v>-73.754980000000003</v>
      </c>
      <c r="F104">
        <v>40.603133999999997</v>
      </c>
      <c r="G104" s="12" t="b">
        <f>IF(A104=H104,TRUE,FALSE)</f>
        <v>1</v>
      </c>
      <c r="H104" t="s">
        <v>208</v>
      </c>
      <c r="I104" s="12"/>
      <c r="J104" s="15"/>
      <c r="K104" s="16"/>
      <c r="L104" s="13"/>
      <c r="M104" s="12">
        <v>2195</v>
      </c>
      <c r="N104" s="15">
        <v>1775</v>
      </c>
      <c r="O104" s="16">
        <v>2160</v>
      </c>
    </row>
    <row r="105" spans="1:16" x14ac:dyDescent="0.25">
      <c r="A105" t="s">
        <v>728</v>
      </c>
      <c r="B105" t="s">
        <v>729</v>
      </c>
      <c r="C105" t="s">
        <v>64</v>
      </c>
      <c r="D105" t="s">
        <v>596</v>
      </c>
      <c r="E105">
        <v>-73.905642999999998</v>
      </c>
      <c r="F105">
        <v>40.895437000000001</v>
      </c>
      <c r="I105" s="12"/>
      <c r="J105" s="15"/>
      <c r="K105" s="16"/>
      <c r="L105" s="13"/>
      <c r="M105" s="12"/>
      <c r="N105" s="15"/>
      <c r="O105" s="16"/>
    </row>
    <row r="106" spans="1:16" x14ac:dyDescent="0.25">
      <c r="A106" t="s">
        <v>15</v>
      </c>
      <c r="B106" t="s">
        <v>730</v>
      </c>
      <c r="C106" t="s">
        <v>34</v>
      </c>
      <c r="D106" t="s">
        <v>596</v>
      </c>
      <c r="E106">
        <v>-74.010665000000003</v>
      </c>
      <c r="F106">
        <v>40.707107000000001</v>
      </c>
      <c r="G106" s="12" t="b">
        <f>IF(A106=H106,TRUE,FALSE)</f>
        <v>1</v>
      </c>
      <c r="H106" t="s">
        <v>15</v>
      </c>
      <c r="I106" s="12">
        <v>2955</v>
      </c>
      <c r="J106" s="15">
        <v>3965</v>
      </c>
      <c r="K106" s="16">
        <v>6065</v>
      </c>
      <c r="L106" s="13">
        <v>10653</v>
      </c>
      <c r="M106" s="12">
        <v>1618</v>
      </c>
      <c r="N106" s="15">
        <v>3027</v>
      </c>
      <c r="O106" s="16">
        <v>3650</v>
      </c>
    </row>
    <row r="107" spans="1:16" x14ac:dyDescent="0.25">
      <c r="A107" t="s">
        <v>90</v>
      </c>
      <c r="B107" t="s">
        <v>731</v>
      </c>
      <c r="C107" t="s">
        <v>3</v>
      </c>
      <c r="D107" t="s">
        <v>596</v>
      </c>
      <c r="E107">
        <v>-73.958400999999995</v>
      </c>
      <c r="F107">
        <v>40.636325999999997</v>
      </c>
      <c r="G107" s="12" t="b">
        <f>IF(A107=H107,TRUE,FALSE)</f>
        <v>1</v>
      </c>
      <c r="H107" t="s">
        <v>90</v>
      </c>
      <c r="I107" s="12"/>
      <c r="J107" s="15"/>
      <c r="K107" s="16"/>
      <c r="L107" s="13"/>
      <c r="M107" s="12">
        <v>4098</v>
      </c>
      <c r="N107" s="15">
        <v>1800</v>
      </c>
      <c r="O107" s="16">
        <v>2117</v>
      </c>
    </row>
    <row r="108" spans="1:16" x14ac:dyDescent="0.25">
      <c r="A108" t="s">
        <v>732</v>
      </c>
      <c r="B108" t="s">
        <v>733</v>
      </c>
      <c r="C108" t="s">
        <v>34</v>
      </c>
      <c r="D108" t="s">
        <v>596</v>
      </c>
      <c r="E108">
        <v>-73.990947000000006</v>
      </c>
      <c r="F108">
        <v>40.739673000000003</v>
      </c>
      <c r="G108" s="12" t="b">
        <v>1</v>
      </c>
      <c r="H108" t="s">
        <v>16</v>
      </c>
      <c r="I108" s="12">
        <v>3632</v>
      </c>
      <c r="J108" s="15">
        <v>4645</v>
      </c>
      <c r="K108" s="16">
        <v>8267</v>
      </c>
      <c r="L108" s="13">
        <v>15969</v>
      </c>
      <c r="M108" s="12">
        <v>2200</v>
      </c>
      <c r="N108" s="15">
        <v>5483</v>
      </c>
      <c r="O108" s="16">
        <v>9295</v>
      </c>
    </row>
    <row r="109" spans="1:16" x14ac:dyDescent="0.25">
      <c r="A109" t="s">
        <v>254</v>
      </c>
      <c r="B109" t="s">
        <v>734</v>
      </c>
      <c r="C109" t="s">
        <v>3</v>
      </c>
      <c r="D109" t="s">
        <v>596</v>
      </c>
      <c r="E109">
        <v>-73.929113000000001</v>
      </c>
      <c r="F109">
        <v>40.630445999999999</v>
      </c>
      <c r="G109" s="12" t="b">
        <f>IF(A109=H109,TRUE,FALSE)</f>
        <v>1</v>
      </c>
      <c r="H109" t="s">
        <v>254</v>
      </c>
      <c r="I109" s="12"/>
      <c r="J109" s="15"/>
      <c r="K109" s="16"/>
      <c r="L109" s="13"/>
      <c r="M109" s="12">
        <v>1600</v>
      </c>
      <c r="N109" s="15">
        <v>1600</v>
      </c>
      <c r="O109" s="16">
        <v>2000</v>
      </c>
    </row>
    <row r="110" spans="1:16" x14ac:dyDescent="0.25">
      <c r="A110" t="s">
        <v>432</v>
      </c>
      <c r="B110" t="s">
        <v>735</v>
      </c>
      <c r="C110" t="s">
        <v>47</v>
      </c>
      <c r="D110" t="s">
        <v>596</v>
      </c>
      <c r="E110">
        <v>-73.708847000000006</v>
      </c>
      <c r="F110">
        <v>40.741377999999997</v>
      </c>
      <c r="G110" s="12" t="b">
        <f>IF(A110=H110,TRUE,FALSE)</f>
        <v>1</v>
      </c>
      <c r="H110" t="s">
        <v>432</v>
      </c>
      <c r="I110" s="12"/>
      <c r="J110" s="15"/>
      <c r="K110" s="16"/>
      <c r="L110" s="13"/>
      <c r="M110" s="12"/>
      <c r="N110" s="15"/>
      <c r="O110" s="16">
        <v>2300</v>
      </c>
    </row>
    <row r="111" spans="1:16" x14ac:dyDescent="0.25">
      <c r="A111" t="s">
        <v>169</v>
      </c>
      <c r="B111" t="s">
        <v>736</v>
      </c>
      <c r="C111" t="s">
        <v>47</v>
      </c>
      <c r="D111" t="s">
        <v>596</v>
      </c>
      <c r="E111">
        <v>-73.831772999999998</v>
      </c>
      <c r="F111">
        <v>40.764454000000001</v>
      </c>
      <c r="G111" s="12" t="b">
        <f>IF(A111=H111,TRUE,FALSE)</f>
        <v>1</v>
      </c>
      <c r="H111" t="s">
        <v>169</v>
      </c>
      <c r="I111" s="12"/>
      <c r="J111" s="15"/>
      <c r="K111" s="16"/>
      <c r="L111" s="13"/>
      <c r="M111" s="12">
        <v>1650</v>
      </c>
      <c r="N111" s="15">
        <v>1750</v>
      </c>
      <c r="O111" s="16">
        <v>2150</v>
      </c>
    </row>
    <row r="112" spans="1:16" x14ac:dyDescent="0.25">
      <c r="A112" t="s">
        <v>737</v>
      </c>
      <c r="B112" t="s">
        <v>738</v>
      </c>
      <c r="C112" t="s">
        <v>64</v>
      </c>
      <c r="D112" t="s">
        <v>596</v>
      </c>
      <c r="E112">
        <v>-73.896427000000003</v>
      </c>
      <c r="F112">
        <v>40.860996999999998</v>
      </c>
      <c r="G112" s="12" t="b">
        <f>IF(A112=H112,TRUE,FALSE)</f>
        <v>1</v>
      </c>
      <c r="H112" t="s">
        <v>737</v>
      </c>
      <c r="I112" s="12"/>
      <c r="J112" s="15"/>
      <c r="K112" s="16"/>
      <c r="L112" s="13"/>
      <c r="M112" s="12">
        <v>1575</v>
      </c>
      <c r="N112" s="15">
        <v>1650</v>
      </c>
      <c r="O112" s="16">
        <v>2025</v>
      </c>
      <c r="P112" s="11" t="s">
        <v>1019</v>
      </c>
    </row>
    <row r="113" spans="1:16" x14ac:dyDescent="0.25">
      <c r="A113" t="s">
        <v>190</v>
      </c>
      <c r="B113" t="s">
        <v>739</v>
      </c>
      <c r="C113" t="s">
        <v>47</v>
      </c>
      <c r="D113" t="s">
        <v>596</v>
      </c>
      <c r="E113">
        <v>-73.844475000000003</v>
      </c>
      <c r="F113">
        <v>40.725264000000003</v>
      </c>
      <c r="G113" s="12" t="b">
        <f>IF(A113=H113,TRUE,FALSE)</f>
        <v>1</v>
      </c>
      <c r="H113" t="s">
        <v>190</v>
      </c>
      <c r="I113" s="12"/>
      <c r="J113" s="15"/>
      <c r="K113" s="16"/>
      <c r="L113" s="13"/>
      <c r="M113" s="12">
        <v>1450</v>
      </c>
      <c r="N113" s="15">
        <v>1900</v>
      </c>
      <c r="O113" s="16">
        <v>2300</v>
      </c>
    </row>
    <row r="114" spans="1:16" x14ac:dyDescent="0.25">
      <c r="A114" t="s">
        <v>740</v>
      </c>
      <c r="B114" t="s">
        <v>741</v>
      </c>
      <c r="C114" t="s">
        <v>47</v>
      </c>
      <c r="D114" t="s">
        <v>596</v>
      </c>
      <c r="E114">
        <v>-73.841021999999995</v>
      </c>
      <c r="F114">
        <v>40.714610999999998</v>
      </c>
      <c r="G114" s="12" t="b">
        <v>1</v>
      </c>
      <c r="H114" t="s">
        <v>293</v>
      </c>
      <c r="I114" s="12"/>
      <c r="J114" s="15"/>
      <c r="K114" s="16"/>
      <c r="L114" s="13"/>
      <c r="M114" s="12">
        <v>2200</v>
      </c>
      <c r="N114" s="15">
        <v>1700</v>
      </c>
      <c r="O114" s="16">
        <v>2000</v>
      </c>
    </row>
    <row r="115" spans="1:16" x14ac:dyDescent="0.25">
      <c r="A115" t="s">
        <v>18</v>
      </c>
      <c r="B115" t="s">
        <v>742</v>
      </c>
      <c r="C115" t="s">
        <v>3</v>
      </c>
      <c r="D115" t="s">
        <v>596</v>
      </c>
      <c r="E115">
        <v>-73.972905999999995</v>
      </c>
      <c r="F115">
        <v>40.688527000000001</v>
      </c>
      <c r="G115" s="12" t="b">
        <f>IF(A115=H115,TRUE,FALSE)</f>
        <v>1</v>
      </c>
      <c r="H115" t="s">
        <v>18</v>
      </c>
      <c r="I115" s="12">
        <v>2957</v>
      </c>
      <c r="J115" s="15">
        <v>2508</v>
      </c>
      <c r="K115" s="16">
        <v>4213</v>
      </c>
      <c r="L115" s="13">
        <v>6760</v>
      </c>
      <c r="M115" s="12">
        <v>947</v>
      </c>
      <c r="N115" s="15">
        <v>2500</v>
      </c>
      <c r="O115" s="16">
        <v>3000</v>
      </c>
    </row>
    <row r="116" spans="1:16" x14ac:dyDescent="0.25">
      <c r="A116" t="s">
        <v>743</v>
      </c>
      <c r="B116" t="s">
        <v>744</v>
      </c>
      <c r="C116" t="s">
        <v>3</v>
      </c>
      <c r="D116" t="s">
        <v>596</v>
      </c>
      <c r="E116">
        <v>-74.031979000000007</v>
      </c>
      <c r="F116">
        <v>40.614767999999998</v>
      </c>
      <c r="I116" s="12"/>
      <c r="J116" s="15"/>
      <c r="K116" s="16"/>
      <c r="L116" s="13"/>
      <c r="M116" s="12"/>
      <c r="N116" s="15">
        <v>3350</v>
      </c>
      <c r="O116" s="16">
        <v>5595</v>
      </c>
      <c r="P116" s="11" t="s">
        <v>1024</v>
      </c>
    </row>
    <row r="117" spans="1:16" x14ac:dyDescent="0.25">
      <c r="A117" t="s">
        <v>314</v>
      </c>
      <c r="C117" t="s">
        <v>1023</v>
      </c>
      <c r="D117" t="s">
        <v>596</v>
      </c>
      <c r="E117">
        <v>-73.892690999999999</v>
      </c>
      <c r="F117">
        <v>40.825558000000001</v>
      </c>
      <c r="G117" s="12" t="b">
        <f>IF(A117=H117,TRUE,FALSE)</f>
        <v>1</v>
      </c>
      <c r="H117" t="s">
        <v>314</v>
      </c>
      <c r="I117" s="12"/>
      <c r="J117" s="15"/>
      <c r="K117" s="16"/>
      <c r="L117" s="13"/>
      <c r="M117" s="12">
        <v>2923</v>
      </c>
      <c r="N117" s="15">
        <v>1550</v>
      </c>
      <c r="O117" s="16">
        <v>1750</v>
      </c>
    </row>
    <row r="118" spans="1:16" x14ac:dyDescent="0.25">
      <c r="A118" t="s">
        <v>745</v>
      </c>
      <c r="B118" t="s">
        <v>746</v>
      </c>
      <c r="C118" t="s">
        <v>136</v>
      </c>
      <c r="D118" t="s">
        <v>596</v>
      </c>
      <c r="E118">
        <v>-74.081739999999996</v>
      </c>
      <c r="F118">
        <v>40.617311000000001</v>
      </c>
      <c r="I118" s="12"/>
      <c r="J118" s="15"/>
      <c r="K118" s="16"/>
      <c r="L118" s="13"/>
      <c r="M118" s="12"/>
      <c r="N118" s="15"/>
      <c r="O118" s="16"/>
    </row>
    <row r="119" spans="1:16" x14ac:dyDescent="0.25">
      <c r="A119" t="s">
        <v>364</v>
      </c>
      <c r="B119" t="s">
        <v>747</v>
      </c>
      <c r="C119" t="s">
        <v>47</v>
      </c>
      <c r="D119" t="s">
        <v>596</v>
      </c>
      <c r="E119">
        <v>-73.782713000000001</v>
      </c>
      <c r="F119">
        <v>40.734394000000002</v>
      </c>
      <c r="G119" s="12" t="b">
        <f>IF(A119=H119,TRUE,FALSE)</f>
        <v>1</v>
      </c>
      <c r="H119" t="s">
        <v>364</v>
      </c>
      <c r="I119" s="12"/>
      <c r="J119" s="15"/>
      <c r="K119" s="16"/>
      <c r="L119" s="13"/>
      <c r="M119" s="12"/>
      <c r="N119" s="15">
        <v>1750</v>
      </c>
      <c r="O119" s="16">
        <v>2200</v>
      </c>
    </row>
    <row r="120" spans="1:16" x14ac:dyDescent="0.25">
      <c r="A120" t="s">
        <v>748</v>
      </c>
      <c r="B120" t="s">
        <v>749</v>
      </c>
      <c r="C120" t="s">
        <v>3</v>
      </c>
      <c r="D120" t="s">
        <v>596</v>
      </c>
      <c r="E120">
        <v>-73.995508000000001</v>
      </c>
      <c r="F120">
        <v>40.703280999999997</v>
      </c>
      <c r="I120" s="12"/>
      <c r="J120" s="15"/>
      <c r="K120" s="16"/>
      <c r="L120" s="13"/>
      <c r="M120" s="12"/>
      <c r="N120" s="15"/>
      <c r="O120" s="16"/>
    </row>
    <row r="121" spans="1:16" x14ac:dyDescent="0.25">
      <c r="A121" t="s">
        <v>19</v>
      </c>
      <c r="C121" t="s">
        <v>34</v>
      </c>
      <c r="D121" t="s">
        <v>596</v>
      </c>
      <c r="E121">
        <v>-73.990758999999997</v>
      </c>
      <c r="F121">
        <v>40.753734999999999</v>
      </c>
      <c r="G121" s="12" t="b">
        <f>IF(A121=H121,TRUE,FALSE)</f>
        <v>1</v>
      </c>
      <c r="H121" t="s">
        <v>19</v>
      </c>
      <c r="I121" s="12"/>
      <c r="J121" s="15"/>
      <c r="K121" s="16"/>
      <c r="L121" s="13"/>
      <c r="M121" s="12">
        <v>1400</v>
      </c>
      <c r="N121" s="15">
        <v>3175</v>
      </c>
      <c r="O121" s="16">
        <v>4000</v>
      </c>
    </row>
    <row r="122" spans="1:16" x14ac:dyDescent="0.25">
      <c r="A122" t="s">
        <v>750</v>
      </c>
      <c r="B122" t="s">
        <v>751</v>
      </c>
      <c r="C122" t="s">
        <v>3</v>
      </c>
      <c r="D122" t="s">
        <v>596</v>
      </c>
      <c r="E122">
        <v>-73.916075000000006</v>
      </c>
      <c r="F122">
        <v>40.623845000000003</v>
      </c>
      <c r="I122" s="12"/>
      <c r="J122" s="15"/>
      <c r="K122" s="16"/>
      <c r="L122" s="13"/>
      <c r="M122" s="12"/>
      <c r="N122" s="15"/>
      <c r="O122" s="16"/>
    </row>
    <row r="123" spans="1:16" x14ac:dyDescent="0.25">
      <c r="A123" t="s">
        <v>437</v>
      </c>
      <c r="B123" t="s">
        <v>752</v>
      </c>
      <c r="C123" t="s">
        <v>3</v>
      </c>
      <c r="D123" t="s">
        <v>596</v>
      </c>
      <c r="E123">
        <v>-73.930102000000005</v>
      </c>
      <c r="F123">
        <v>40.590848000000001</v>
      </c>
      <c r="G123" s="12" t="b">
        <f t="shared" ref="G123:G129" si="5">IF(A123=H123,TRUE,FALSE)</f>
        <v>1</v>
      </c>
      <c r="H123" t="s">
        <v>437</v>
      </c>
      <c r="I123" s="12"/>
      <c r="J123" s="15"/>
      <c r="K123" s="16"/>
      <c r="L123" s="13"/>
      <c r="M123" s="12"/>
      <c r="N123" s="15"/>
      <c r="O123" s="16">
        <v>2600</v>
      </c>
    </row>
    <row r="124" spans="1:16" x14ac:dyDescent="0.25">
      <c r="A124" t="s">
        <v>362</v>
      </c>
      <c r="B124" t="s">
        <v>753</v>
      </c>
      <c r="C124" t="s">
        <v>47</v>
      </c>
      <c r="D124" t="s">
        <v>596</v>
      </c>
      <c r="E124">
        <v>-73.715480999999997</v>
      </c>
      <c r="F124">
        <v>40.749440999999997</v>
      </c>
      <c r="G124" s="12" t="b">
        <f t="shared" si="5"/>
        <v>1</v>
      </c>
      <c r="H124" t="s">
        <v>362</v>
      </c>
      <c r="I124" s="12"/>
      <c r="J124" s="15"/>
      <c r="K124" s="16"/>
      <c r="L124" s="13"/>
      <c r="M124" s="12"/>
      <c r="N124" s="15">
        <v>1738</v>
      </c>
      <c r="O124" s="16">
        <v>2000</v>
      </c>
    </row>
    <row r="125" spans="1:16" x14ac:dyDescent="0.25">
      <c r="A125" t="s">
        <v>226</v>
      </c>
      <c r="B125" t="s">
        <v>754</v>
      </c>
      <c r="C125" t="s">
        <v>47</v>
      </c>
      <c r="D125" t="s">
        <v>596</v>
      </c>
      <c r="E125">
        <v>-73.870742000000007</v>
      </c>
      <c r="F125">
        <v>40.702762</v>
      </c>
      <c r="G125" s="12" t="b">
        <f t="shared" si="5"/>
        <v>1</v>
      </c>
      <c r="H125" t="s">
        <v>226</v>
      </c>
      <c r="I125" s="12"/>
      <c r="J125" s="15"/>
      <c r="K125" s="16"/>
      <c r="L125" s="13"/>
      <c r="M125" s="12">
        <v>2000</v>
      </c>
      <c r="N125" s="15">
        <v>1675</v>
      </c>
      <c r="O125" s="16">
        <v>2000</v>
      </c>
    </row>
    <row r="126" spans="1:16" x14ac:dyDescent="0.25">
      <c r="A126" t="s">
        <v>153</v>
      </c>
      <c r="B126" t="s">
        <v>755</v>
      </c>
      <c r="C126" t="s">
        <v>3</v>
      </c>
      <c r="D126" t="s">
        <v>596</v>
      </c>
      <c r="E126">
        <v>-73.994440999999995</v>
      </c>
      <c r="F126">
        <v>40.673931000000003</v>
      </c>
      <c r="G126" s="12" t="b">
        <f t="shared" si="5"/>
        <v>1</v>
      </c>
      <c r="H126" t="s">
        <v>153</v>
      </c>
      <c r="I126" s="12">
        <v>2293</v>
      </c>
      <c r="J126" s="15">
        <v>2796</v>
      </c>
      <c r="K126" s="16">
        <v>3588</v>
      </c>
      <c r="L126" s="13">
        <v>3687</v>
      </c>
      <c r="M126" s="12">
        <v>2400</v>
      </c>
      <c r="N126" s="15">
        <v>2000</v>
      </c>
      <c r="O126" s="16">
        <v>2350</v>
      </c>
    </row>
    <row r="127" spans="1:16" x14ac:dyDescent="0.25">
      <c r="A127" t="s">
        <v>20</v>
      </c>
      <c r="B127" t="s">
        <v>756</v>
      </c>
      <c r="C127" t="s">
        <v>34</v>
      </c>
      <c r="D127" t="s">
        <v>596</v>
      </c>
      <c r="E127">
        <v>-73.981375999999997</v>
      </c>
      <c r="F127">
        <v>40.737209999999997</v>
      </c>
      <c r="G127" s="12" t="b">
        <f t="shared" si="5"/>
        <v>1</v>
      </c>
      <c r="H127" t="s">
        <v>20</v>
      </c>
      <c r="I127" s="12">
        <v>2569</v>
      </c>
      <c r="J127" s="15">
        <v>3656</v>
      </c>
      <c r="K127" s="16">
        <v>5413</v>
      </c>
      <c r="L127" s="13">
        <v>7226</v>
      </c>
      <c r="M127" s="12">
        <v>5800</v>
      </c>
      <c r="N127" s="15">
        <v>3398</v>
      </c>
      <c r="O127" s="16">
        <v>3630</v>
      </c>
    </row>
    <row r="128" spans="1:16" x14ac:dyDescent="0.25">
      <c r="A128" t="s">
        <v>439</v>
      </c>
      <c r="B128" t="s">
        <v>757</v>
      </c>
      <c r="C128" t="s">
        <v>136</v>
      </c>
      <c r="D128" t="s">
        <v>596</v>
      </c>
      <c r="E128">
        <v>-74.153152000000006</v>
      </c>
      <c r="F128">
        <v>40.620171999999997</v>
      </c>
      <c r="G128" s="12" t="b">
        <f t="shared" si="5"/>
        <v>1</v>
      </c>
      <c r="H128" t="s">
        <v>439</v>
      </c>
      <c r="I128" s="12"/>
      <c r="J128" s="15"/>
      <c r="K128" s="16"/>
      <c r="L128" s="13"/>
      <c r="M128" s="12"/>
      <c r="N128" s="15"/>
      <c r="O128" s="16">
        <v>1850</v>
      </c>
    </row>
    <row r="129" spans="1:15" x14ac:dyDescent="0.25">
      <c r="A129" t="s">
        <v>440</v>
      </c>
      <c r="B129" t="s">
        <v>758</v>
      </c>
      <c r="C129" t="s">
        <v>136</v>
      </c>
      <c r="D129" t="s">
        <v>596</v>
      </c>
      <c r="E129">
        <v>-74.105856000000003</v>
      </c>
      <c r="F129">
        <v>40.576216000000002</v>
      </c>
      <c r="G129" s="12" t="b">
        <f t="shared" si="5"/>
        <v>1</v>
      </c>
      <c r="H129" t="s">
        <v>440</v>
      </c>
      <c r="I129" s="12"/>
      <c r="J129" s="15"/>
      <c r="K129" s="16"/>
      <c r="L129" s="13"/>
      <c r="M129" s="12"/>
      <c r="N129" s="15"/>
      <c r="O129" s="16">
        <v>1900</v>
      </c>
    </row>
    <row r="130" spans="1:15" x14ac:dyDescent="0.25">
      <c r="A130" t="s">
        <v>759</v>
      </c>
      <c r="B130" t="s">
        <v>760</v>
      </c>
      <c r="C130" t="s">
        <v>136</v>
      </c>
      <c r="D130" t="s">
        <v>596</v>
      </c>
      <c r="E130">
        <v>-74.076673999999997</v>
      </c>
      <c r="F130">
        <v>40.598267999999997</v>
      </c>
      <c r="I130" s="12"/>
      <c r="J130" s="15"/>
      <c r="K130" s="16"/>
      <c r="L130" s="13"/>
      <c r="M130" s="12"/>
      <c r="N130" s="15"/>
      <c r="O130" s="16"/>
    </row>
    <row r="131" spans="1:15" x14ac:dyDescent="0.25">
      <c r="A131" t="s">
        <v>212</v>
      </c>
      <c r="B131" t="s">
        <v>761</v>
      </c>
      <c r="C131" t="s">
        <v>3</v>
      </c>
      <c r="D131" t="s">
        <v>596</v>
      </c>
      <c r="E131">
        <v>-73.973471000000004</v>
      </c>
      <c r="F131">
        <v>40.595260000000003</v>
      </c>
      <c r="G131" s="12" t="b">
        <f>IF(A131=H131,TRUE,FALSE)</f>
        <v>1</v>
      </c>
      <c r="H131" t="s">
        <v>212</v>
      </c>
      <c r="I131" s="12"/>
      <c r="J131" s="15"/>
      <c r="K131" s="16"/>
      <c r="L131" s="13"/>
      <c r="M131" s="12">
        <v>2350</v>
      </c>
      <c r="N131" s="15">
        <v>1600</v>
      </c>
      <c r="O131" s="16">
        <v>1838</v>
      </c>
    </row>
    <row r="132" spans="1:15" x14ac:dyDescent="0.25">
      <c r="A132" t="s">
        <v>378</v>
      </c>
      <c r="B132" t="s">
        <v>762</v>
      </c>
      <c r="C132" t="s">
        <v>136</v>
      </c>
      <c r="D132" t="s">
        <v>596</v>
      </c>
      <c r="E132">
        <v>-74.149323999999993</v>
      </c>
      <c r="F132">
        <v>40.549480000000003</v>
      </c>
      <c r="G132" s="12" t="b">
        <f>IF(A132=H132,TRUE,FALSE)</f>
        <v>1</v>
      </c>
      <c r="H132" t="s">
        <v>378</v>
      </c>
      <c r="I132" s="12"/>
      <c r="J132" s="15"/>
      <c r="K132" s="16"/>
      <c r="L132" s="13"/>
      <c r="M132" s="12"/>
      <c r="N132" s="15">
        <v>1400</v>
      </c>
      <c r="O132" s="16">
        <v>1750</v>
      </c>
    </row>
    <row r="133" spans="1:15" x14ac:dyDescent="0.25">
      <c r="A133" t="s">
        <v>94</v>
      </c>
      <c r="B133" t="s">
        <v>763</v>
      </c>
      <c r="C133" t="s">
        <v>3</v>
      </c>
      <c r="D133" t="s">
        <v>596</v>
      </c>
      <c r="E133">
        <v>-73.954240999999996</v>
      </c>
      <c r="F133">
        <v>40.730201000000001</v>
      </c>
      <c r="G133" s="12" t="b">
        <f>IF(A133=H133,TRUE,FALSE)</f>
        <v>1</v>
      </c>
      <c r="H133" t="s">
        <v>94</v>
      </c>
      <c r="I133" s="12">
        <v>2347</v>
      </c>
      <c r="J133" s="15">
        <v>2812</v>
      </c>
      <c r="K133" s="16">
        <v>3708</v>
      </c>
      <c r="L133" s="13">
        <v>5278</v>
      </c>
      <c r="M133" s="12">
        <v>2300</v>
      </c>
      <c r="N133" s="15">
        <v>2400</v>
      </c>
      <c r="O133" s="16">
        <v>2550</v>
      </c>
    </row>
    <row r="134" spans="1:15" x14ac:dyDescent="0.25">
      <c r="A134" t="s">
        <v>764</v>
      </c>
      <c r="B134" t="s">
        <v>765</v>
      </c>
      <c r="C134" t="s">
        <v>136</v>
      </c>
      <c r="D134" t="s">
        <v>596</v>
      </c>
      <c r="E134">
        <v>-74.170794000000001</v>
      </c>
      <c r="F134">
        <v>40.555295000000001</v>
      </c>
      <c r="I134" s="12"/>
      <c r="J134" s="15"/>
      <c r="K134" s="16"/>
      <c r="L134" s="13"/>
      <c r="M134" s="12"/>
      <c r="N134" s="15"/>
      <c r="O134" s="16"/>
    </row>
    <row r="135" spans="1:15" x14ac:dyDescent="0.25">
      <c r="A135" t="s">
        <v>22</v>
      </c>
      <c r="B135" t="s">
        <v>766</v>
      </c>
      <c r="C135" t="s">
        <v>34</v>
      </c>
      <c r="D135" t="s">
        <v>596</v>
      </c>
      <c r="E135">
        <v>-73.999914000000004</v>
      </c>
      <c r="F135">
        <v>40.726933000000002</v>
      </c>
      <c r="G135" s="12" t="b">
        <f>IF(A135=H135,TRUE,FALSE)</f>
        <v>1</v>
      </c>
      <c r="H135" t="s">
        <v>22</v>
      </c>
      <c r="I135" s="12">
        <v>2828</v>
      </c>
      <c r="J135" s="15">
        <v>4116</v>
      </c>
      <c r="K135" s="16">
        <v>8000</v>
      </c>
      <c r="L135" s="13">
        <v>12418</v>
      </c>
      <c r="M135" s="12">
        <v>2100</v>
      </c>
      <c r="N135" s="15">
        <v>3495</v>
      </c>
      <c r="O135" s="16">
        <v>4500</v>
      </c>
    </row>
    <row r="136" spans="1:15" x14ac:dyDescent="0.25">
      <c r="A136" t="s">
        <v>210</v>
      </c>
      <c r="C136" t="s">
        <v>3</v>
      </c>
      <c r="D136" t="s">
        <v>596</v>
      </c>
      <c r="E136">
        <v>-73.997425000000007</v>
      </c>
      <c r="F136">
        <v>40.657648999999999</v>
      </c>
      <c r="G136" s="12" t="b">
        <f>IF(A136=H136,TRUE,FALSE)</f>
        <v>1</v>
      </c>
      <c r="H136" t="s">
        <v>210</v>
      </c>
      <c r="I136" s="12"/>
      <c r="J136" s="15"/>
      <c r="K136" s="16"/>
      <c r="L136" s="13"/>
      <c r="M136" s="12">
        <v>2012</v>
      </c>
      <c r="N136" s="15">
        <v>1900</v>
      </c>
      <c r="O136" s="16">
        <v>2100</v>
      </c>
    </row>
    <row r="137" spans="1:15" x14ac:dyDescent="0.25">
      <c r="A137" t="s">
        <v>404</v>
      </c>
      <c r="B137" t="s">
        <v>767</v>
      </c>
      <c r="C137" t="s">
        <v>136</v>
      </c>
      <c r="D137" t="s">
        <v>596</v>
      </c>
      <c r="E137">
        <v>-74.087248000000002</v>
      </c>
      <c r="F137">
        <v>40.624184999999997</v>
      </c>
      <c r="G137" s="12" t="b">
        <f>IF(A137=H137,TRUE,FALSE)</f>
        <v>1</v>
      </c>
      <c r="H137" t="s">
        <v>404</v>
      </c>
      <c r="I137" s="12"/>
      <c r="J137" s="15"/>
      <c r="K137" s="16"/>
      <c r="L137" s="13"/>
      <c r="M137" s="12"/>
      <c r="N137" s="15">
        <v>1500</v>
      </c>
      <c r="O137" s="16"/>
    </row>
    <row r="138" spans="1:15" x14ac:dyDescent="0.25">
      <c r="A138" t="s">
        <v>523</v>
      </c>
      <c r="B138" t="s">
        <v>768</v>
      </c>
      <c r="C138" t="s">
        <v>34</v>
      </c>
      <c r="D138" t="s">
        <v>596</v>
      </c>
      <c r="E138">
        <v>-73.949687999999995</v>
      </c>
      <c r="F138">
        <v>40.823604000000003</v>
      </c>
      <c r="G138" s="12" t="b">
        <f>IF(A138=H138,TRUE,FALSE)</f>
        <v>1</v>
      </c>
      <c r="H138" t="s">
        <v>523</v>
      </c>
      <c r="I138" s="12">
        <v>1992</v>
      </c>
      <c r="J138" s="15">
        <v>2118</v>
      </c>
      <c r="K138" s="16">
        <v>2589</v>
      </c>
      <c r="L138" s="13">
        <v>3174</v>
      </c>
      <c r="M138" s="12"/>
      <c r="N138" s="15"/>
      <c r="O138" s="16"/>
    </row>
    <row r="139" spans="1:15" x14ac:dyDescent="0.25">
      <c r="A139" t="s">
        <v>769</v>
      </c>
      <c r="B139" t="s">
        <v>770</v>
      </c>
      <c r="C139" t="s">
        <v>47</v>
      </c>
      <c r="D139" t="s">
        <v>596</v>
      </c>
      <c r="E139">
        <v>-73.805530000000005</v>
      </c>
      <c r="F139">
        <v>40.587338000000003</v>
      </c>
      <c r="I139" s="12"/>
      <c r="J139" s="15"/>
      <c r="K139" s="16"/>
      <c r="L139" s="13"/>
      <c r="M139" s="12"/>
      <c r="N139" s="15"/>
      <c r="O139" s="16"/>
    </row>
    <row r="140" spans="1:15" x14ac:dyDescent="0.25">
      <c r="A140" t="s">
        <v>24</v>
      </c>
      <c r="C140" t="s">
        <v>34</v>
      </c>
      <c r="D140" t="s">
        <v>596</v>
      </c>
      <c r="E140">
        <v>-73.993621000000005</v>
      </c>
      <c r="F140">
        <v>40.762535</v>
      </c>
      <c r="G140" s="12" t="b">
        <f>IF(A140=H140,TRUE,FALSE)</f>
        <v>1</v>
      </c>
      <c r="H140" t="s">
        <v>24</v>
      </c>
      <c r="I140" s="12"/>
      <c r="J140" s="15"/>
      <c r="K140" s="16"/>
      <c r="L140" s="13"/>
      <c r="M140" s="12">
        <v>1600</v>
      </c>
      <c r="N140" s="15">
        <v>2742</v>
      </c>
      <c r="O140" s="16">
        <v>3900</v>
      </c>
    </row>
    <row r="141" spans="1:15" x14ac:dyDescent="0.25">
      <c r="A141" t="s">
        <v>771</v>
      </c>
      <c r="B141" t="s">
        <v>772</v>
      </c>
      <c r="C141" t="s">
        <v>136</v>
      </c>
      <c r="D141" t="s">
        <v>596</v>
      </c>
      <c r="E141">
        <v>-74.159021999999993</v>
      </c>
      <c r="F141">
        <v>40.589139000000003</v>
      </c>
      <c r="I141" s="12"/>
      <c r="J141" s="15"/>
      <c r="K141" s="16"/>
      <c r="L141" s="13"/>
      <c r="M141" s="12"/>
      <c r="N141" s="15"/>
      <c r="O141" s="16"/>
    </row>
    <row r="142" spans="1:15" x14ac:dyDescent="0.25">
      <c r="A142" t="s">
        <v>270</v>
      </c>
      <c r="B142" t="s">
        <v>773</v>
      </c>
      <c r="C142" t="s">
        <v>64</v>
      </c>
      <c r="D142" t="s">
        <v>596</v>
      </c>
      <c r="E142">
        <v>-73.926102</v>
      </c>
      <c r="F142">
        <v>40.836623000000003</v>
      </c>
      <c r="G142" s="12" t="b">
        <f>IF(A142=H142,TRUE,FALSE)</f>
        <v>1</v>
      </c>
      <c r="H142" t="s">
        <v>270</v>
      </c>
      <c r="I142" s="12"/>
      <c r="J142" s="15"/>
      <c r="K142" s="16"/>
      <c r="L142" s="13"/>
      <c r="M142" s="12">
        <v>1350</v>
      </c>
      <c r="N142" s="15">
        <v>1725</v>
      </c>
      <c r="O142" s="16">
        <v>1900</v>
      </c>
    </row>
    <row r="143" spans="1:15" x14ac:dyDescent="0.25">
      <c r="A143" t="s">
        <v>774</v>
      </c>
      <c r="B143" t="s">
        <v>775</v>
      </c>
      <c r="C143" t="s">
        <v>3</v>
      </c>
      <c r="D143" t="s">
        <v>596</v>
      </c>
      <c r="E143">
        <v>-73.890345999999994</v>
      </c>
      <c r="F143">
        <v>40.681998999999998</v>
      </c>
      <c r="I143" s="12"/>
      <c r="J143" s="15"/>
      <c r="K143" s="16"/>
      <c r="L143" s="13"/>
      <c r="M143" s="12"/>
      <c r="N143" s="15"/>
      <c r="O143" s="16"/>
    </row>
    <row r="144" spans="1:15" x14ac:dyDescent="0.25">
      <c r="A144" t="s">
        <v>371</v>
      </c>
      <c r="B144" t="s">
        <v>776</v>
      </c>
      <c r="C144" t="s">
        <v>47</v>
      </c>
      <c r="D144" t="s">
        <v>596</v>
      </c>
      <c r="E144">
        <v>-73.797602999999995</v>
      </c>
      <c r="F144">
        <v>40.723824999999998</v>
      </c>
      <c r="G144" s="12" t="b">
        <f>IF(A144=H144,TRUE,FALSE)</f>
        <v>1</v>
      </c>
      <c r="H144" t="s">
        <v>371</v>
      </c>
      <c r="I144" s="12"/>
      <c r="J144" s="15"/>
      <c r="K144" s="16"/>
      <c r="L144" s="13"/>
      <c r="M144" s="12"/>
      <c r="N144" s="15">
        <v>1650</v>
      </c>
      <c r="O144" s="16">
        <v>2100</v>
      </c>
    </row>
    <row r="145" spans="1:15" x14ac:dyDescent="0.25">
      <c r="A145" t="s">
        <v>370</v>
      </c>
      <c r="B145" t="s">
        <v>777</v>
      </c>
      <c r="C145" t="s">
        <v>47</v>
      </c>
      <c r="D145" t="s">
        <v>596</v>
      </c>
      <c r="E145">
        <v>-73.759249999999994</v>
      </c>
      <c r="F145">
        <v>40.711243000000003</v>
      </c>
      <c r="G145" s="12" t="b">
        <f>IF(A145=H145,TRUE,FALSE)</f>
        <v>1</v>
      </c>
      <c r="H145" t="s">
        <v>370</v>
      </c>
      <c r="I145" s="12"/>
      <c r="J145" s="15"/>
      <c r="K145" s="16"/>
      <c r="L145" s="13"/>
      <c r="M145" s="12"/>
      <c r="N145" s="15">
        <v>1600</v>
      </c>
      <c r="O145" s="16">
        <v>2000</v>
      </c>
    </row>
    <row r="146" spans="1:15" x14ac:dyDescent="0.25">
      <c r="A146" t="s">
        <v>419</v>
      </c>
      <c r="B146" t="s">
        <v>778</v>
      </c>
      <c r="C146" t="s">
        <v>47</v>
      </c>
      <c r="D146" t="s">
        <v>596</v>
      </c>
      <c r="E146">
        <v>-73.767142000000007</v>
      </c>
      <c r="F146">
        <v>40.720956999999999</v>
      </c>
      <c r="G146" s="12" t="b">
        <f>IF(A146=H146,TRUE,FALSE)</f>
        <v>1</v>
      </c>
      <c r="H146" t="s">
        <v>419</v>
      </c>
      <c r="I146" s="12"/>
      <c r="J146" s="15"/>
      <c r="K146" s="16"/>
      <c r="L146" s="13"/>
      <c r="M146" s="12"/>
      <c r="N146" s="15">
        <v>1895</v>
      </c>
      <c r="O146" s="16">
        <v>1852</v>
      </c>
    </row>
    <row r="147" spans="1:15" x14ac:dyDescent="0.25">
      <c r="A147" t="s">
        <v>779</v>
      </c>
      <c r="B147" t="s">
        <v>780</v>
      </c>
      <c r="C147" t="s">
        <v>3</v>
      </c>
      <c r="D147" t="s">
        <v>596</v>
      </c>
      <c r="E147">
        <v>-73.959185000000005</v>
      </c>
      <c r="F147">
        <v>40.598525000000002</v>
      </c>
      <c r="I147" s="12"/>
      <c r="J147" s="15"/>
      <c r="K147" s="16"/>
      <c r="L147" s="13"/>
      <c r="M147" s="12"/>
      <c r="N147" s="15"/>
      <c r="O147" s="16"/>
    </row>
    <row r="148" spans="1:15" x14ac:dyDescent="0.25">
      <c r="A148" t="s">
        <v>278</v>
      </c>
      <c r="B148" t="s">
        <v>781</v>
      </c>
      <c r="C148" t="s">
        <v>47</v>
      </c>
      <c r="D148" t="s">
        <v>596</v>
      </c>
      <c r="E148">
        <v>-73.838138000000001</v>
      </c>
      <c r="F148">
        <v>40.654224999999997</v>
      </c>
      <c r="G148" s="12" t="b">
        <f>IF(A148=H148,TRUE,FALSE)</f>
        <v>1</v>
      </c>
      <c r="H148" t="s">
        <v>278</v>
      </c>
      <c r="I148" s="12"/>
      <c r="J148" s="15"/>
      <c r="K148" s="16"/>
      <c r="L148" s="13"/>
      <c r="M148" s="12">
        <v>1600</v>
      </c>
      <c r="N148" s="15">
        <v>1675</v>
      </c>
      <c r="O148" s="16">
        <v>2200</v>
      </c>
    </row>
    <row r="149" spans="1:15" x14ac:dyDescent="0.25">
      <c r="A149" t="s">
        <v>782</v>
      </c>
      <c r="B149" t="s">
        <v>783</v>
      </c>
      <c r="C149" t="s">
        <v>136</v>
      </c>
      <c r="D149" t="s">
        <v>596</v>
      </c>
      <c r="E149">
        <v>-74.186222999999998</v>
      </c>
      <c r="F149">
        <v>40.638432999999999</v>
      </c>
      <c r="I149" s="12"/>
      <c r="J149" s="15"/>
      <c r="K149" s="16"/>
      <c r="L149" s="13"/>
      <c r="M149" s="12"/>
      <c r="N149" s="15"/>
      <c r="O149" s="16"/>
    </row>
    <row r="150" spans="1:15" x14ac:dyDescent="0.25">
      <c r="A150" t="s">
        <v>784</v>
      </c>
      <c r="B150" t="s">
        <v>785</v>
      </c>
      <c r="C150" t="s">
        <v>34</v>
      </c>
      <c r="D150" t="s">
        <v>596</v>
      </c>
      <c r="E150">
        <v>-74.000111000000004</v>
      </c>
      <c r="F150">
        <v>40.756658000000002</v>
      </c>
      <c r="I150" s="12"/>
      <c r="J150" s="15"/>
      <c r="K150" s="16"/>
      <c r="L150" s="13"/>
      <c r="M150" s="12"/>
      <c r="N150" s="15"/>
      <c r="O150" s="16"/>
    </row>
    <row r="151" spans="1:15" x14ac:dyDescent="0.25">
      <c r="A151" t="s">
        <v>420</v>
      </c>
      <c r="B151" t="s">
        <v>786</v>
      </c>
      <c r="C151" t="s">
        <v>136</v>
      </c>
      <c r="D151" t="s">
        <v>596</v>
      </c>
      <c r="E151">
        <v>-74.191740999999993</v>
      </c>
      <c r="F151">
        <v>40.531911999999998</v>
      </c>
      <c r="G151" s="12" t="b">
        <f>IF(A151=H151,TRUE,FALSE)</f>
        <v>1</v>
      </c>
      <c r="H151" t="s">
        <v>420</v>
      </c>
      <c r="I151" s="12"/>
      <c r="J151" s="15"/>
      <c r="K151" s="16"/>
      <c r="L151" s="13"/>
      <c r="M151" s="12"/>
      <c r="N151" s="15">
        <v>1350</v>
      </c>
      <c r="O151" s="16"/>
    </row>
    <row r="152" spans="1:15" x14ac:dyDescent="0.25">
      <c r="A152" t="s">
        <v>787</v>
      </c>
      <c r="B152" t="s">
        <v>788</v>
      </c>
      <c r="C152" t="s">
        <v>47</v>
      </c>
      <c r="D152" t="s">
        <v>596</v>
      </c>
      <c r="E152">
        <v>-73.953868</v>
      </c>
      <c r="F152">
        <v>40.743414000000001</v>
      </c>
      <c r="I152" s="12"/>
      <c r="J152" s="15"/>
      <c r="K152" s="16"/>
      <c r="L152" s="13"/>
      <c r="M152" s="12"/>
      <c r="N152" s="15"/>
      <c r="O152" s="16"/>
    </row>
    <row r="153" spans="1:15" x14ac:dyDescent="0.25">
      <c r="A153" t="s">
        <v>385</v>
      </c>
      <c r="B153" t="s">
        <v>789</v>
      </c>
      <c r="C153" t="s">
        <v>64</v>
      </c>
      <c r="D153" t="s">
        <v>596</v>
      </c>
      <c r="E153">
        <v>-73.883314999999996</v>
      </c>
      <c r="F153">
        <v>40.809730000000002</v>
      </c>
      <c r="G153" s="12" t="b">
        <f t="shared" ref="G153:G162" si="6">IF(A153=H153,TRUE,FALSE)</f>
        <v>1</v>
      </c>
      <c r="H153" t="s">
        <v>385</v>
      </c>
      <c r="I153" s="12"/>
      <c r="J153" s="15"/>
      <c r="K153" s="16"/>
      <c r="L153" s="13"/>
      <c r="M153" s="12"/>
      <c r="N153" s="15">
        <v>1350</v>
      </c>
      <c r="O153" s="16">
        <v>1500</v>
      </c>
    </row>
    <row r="154" spans="1:15" x14ac:dyDescent="0.25">
      <c r="A154" t="s">
        <v>26</v>
      </c>
      <c r="B154" t="s">
        <v>790</v>
      </c>
      <c r="C154" t="s">
        <v>34</v>
      </c>
      <c r="D154" t="s">
        <v>596</v>
      </c>
      <c r="E154">
        <v>-73.921210000000002</v>
      </c>
      <c r="F154">
        <v>40.867683999999997</v>
      </c>
      <c r="G154" s="12" t="b">
        <f t="shared" si="6"/>
        <v>1</v>
      </c>
      <c r="H154" t="s">
        <v>26</v>
      </c>
      <c r="I154" s="12">
        <v>1657</v>
      </c>
      <c r="J154" s="15">
        <v>1876</v>
      </c>
      <c r="K154" s="16">
        <v>2273</v>
      </c>
      <c r="L154" s="13">
        <v>2570</v>
      </c>
      <c r="M154" s="12">
        <v>1575</v>
      </c>
      <c r="N154" s="15">
        <v>1733</v>
      </c>
      <c r="O154" s="16">
        <v>2100</v>
      </c>
    </row>
    <row r="155" spans="1:15" x14ac:dyDescent="0.25">
      <c r="A155" t="s">
        <v>194</v>
      </c>
      <c r="B155" t="s">
        <v>791</v>
      </c>
      <c r="C155" t="s">
        <v>47</v>
      </c>
      <c r="D155" t="s">
        <v>596</v>
      </c>
      <c r="E155">
        <v>-73.882821000000007</v>
      </c>
      <c r="F155">
        <v>40.751981000000001</v>
      </c>
      <c r="G155" s="12" t="b">
        <f t="shared" si="6"/>
        <v>1</v>
      </c>
      <c r="H155" t="s">
        <v>194</v>
      </c>
      <c r="I155" s="12"/>
      <c r="J155" s="15"/>
      <c r="K155" s="16"/>
      <c r="L155" s="13"/>
      <c r="M155" s="12">
        <v>1600</v>
      </c>
      <c r="N155" s="15">
        <v>1800</v>
      </c>
      <c r="O155" s="16">
        <v>2150</v>
      </c>
    </row>
    <row r="156" spans="1:15" x14ac:dyDescent="0.25">
      <c r="A156" t="s">
        <v>792</v>
      </c>
      <c r="B156" t="s">
        <v>793</v>
      </c>
      <c r="C156" t="s">
        <v>47</v>
      </c>
      <c r="D156" t="s">
        <v>596</v>
      </c>
      <c r="E156">
        <v>-73.796902000000003</v>
      </c>
      <c r="F156">
        <v>40.704656999999997</v>
      </c>
      <c r="G156" s="12" t="b">
        <f t="shared" si="6"/>
        <v>1</v>
      </c>
      <c r="H156" t="s">
        <v>792</v>
      </c>
      <c r="I156" s="12"/>
      <c r="J156" s="15"/>
      <c r="K156" s="16"/>
      <c r="L156" s="13"/>
      <c r="M156" s="12">
        <v>1575</v>
      </c>
      <c r="N156" s="15">
        <v>1815</v>
      </c>
      <c r="O156" s="16">
        <v>2200</v>
      </c>
    </row>
    <row r="157" spans="1:15" x14ac:dyDescent="0.25">
      <c r="A157" t="s">
        <v>280</v>
      </c>
      <c r="B157" t="s">
        <v>794</v>
      </c>
      <c r="C157" t="s">
        <v>47</v>
      </c>
      <c r="D157" t="s">
        <v>596</v>
      </c>
      <c r="E157">
        <v>-73.787227000000001</v>
      </c>
      <c r="F157">
        <v>40.716805000000001</v>
      </c>
      <c r="G157" s="12" t="b">
        <f t="shared" si="6"/>
        <v>1</v>
      </c>
      <c r="H157" t="s">
        <v>280</v>
      </c>
      <c r="I157" s="12"/>
      <c r="J157" s="15"/>
      <c r="K157" s="16"/>
      <c r="L157" s="13"/>
      <c r="M157" s="12">
        <v>1375</v>
      </c>
      <c r="N157" s="15">
        <v>1738</v>
      </c>
      <c r="O157" s="16">
        <v>2350</v>
      </c>
    </row>
    <row r="158" spans="1:15" x14ac:dyDescent="0.25">
      <c r="A158" t="s">
        <v>294</v>
      </c>
      <c r="B158" t="s">
        <v>795</v>
      </c>
      <c r="C158" t="s">
        <v>47</v>
      </c>
      <c r="D158" t="s">
        <v>596</v>
      </c>
      <c r="E158">
        <v>-73.796464999999998</v>
      </c>
      <c r="F158">
        <v>40.711460000000002</v>
      </c>
      <c r="G158" s="12" t="b">
        <f t="shared" si="6"/>
        <v>1</v>
      </c>
      <c r="H158" t="s">
        <v>294</v>
      </c>
      <c r="I158" s="12"/>
      <c r="J158" s="15"/>
      <c r="K158" s="16"/>
      <c r="L158" s="13"/>
      <c r="M158" s="12">
        <v>1500</v>
      </c>
      <c r="N158" s="15">
        <v>1600</v>
      </c>
      <c r="O158" s="16">
        <v>2300</v>
      </c>
    </row>
    <row r="159" spans="1:15" x14ac:dyDescent="0.25">
      <c r="A159" t="s">
        <v>249</v>
      </c>
      <c r="B159" t="s">
        <v>796</v>
      </c>
      <c r="C159" t="s">
        <v>3</v>
      </c>
      <c r="D159" t="s">
        <v>596</v>
      </c>
      <c r="E159">
        <v>-73.980421000000007</v>
      </c>
      <c r="F159">
        <v>40.642381999999998</v>
      </c>
      <c r="G159" s="12" t="b">
        <f t="shared" si="6"/>
        <v>1</v>
      </c>
      <c r="H159" t="s">
        <v>249</v>
      </c>
      <c r="I159" s="12">
        <v>1724</v>
      </c>
      <c r="J159" s="15">
        <v>1866</v>
      </c>
      <c r="K159" s="16">
        <v>2925</v>
      </c>
      <c r="L159" s="13">
        <v>3215</v>
      </c>
      <c r="M159" s="12">
        <v>1450</v>
      </c>
      <c r="N159" s="15">
        <v>1675</v>
      </c>
      <c r="O159" s="16">
        <v>2123</v>
      </c>
    </row>
    <row r="160" spans="1:15" x14ac:dyDescent="0.25">
      <c r="A160" t="s">
        <v>220</v>
      </c>
      <c r="B160" t="s">
        <v>797</v>
      </c>
      <c r="C160" t="s">
        <v>47</v>
      </c>
      <c r="D160" t="s">
        <v>596</v>
      </c>
      <c r="E160">
        <v>-73.829819000000001</v>
      </c>
      <c r="F160">
        <v>40.705179000000001</v>
      </c>
      <c r="G160" s="12" t="b">
        <f t="shared" si="6"/>
        <v>1</v>
      </c>
      <c r="H160" t="s">
        <v>220</v>
      </c>
      <c r="I160" s="12"/>
      <c r="J160" s="15"/>
      <c r="K160" s="16"/>
      <c r="L160" s="13"/>
      <c r="M160" s="12">
        <v>1450</v>
      </c>
      <c r="N160" s="15">
        <v>1800</v>
      </c>
      <c r="O160" s="16">
        <v>2125</v>
      </c>
    </row>
    <row r="161" spans="1:16" x14ac:dyDescent="0.25">
      <c r="A161" t="s">
        <v>225</v>
      </c>
      <c r="B161" t="s">
        <v>798</v>
      </c>
      <c r="C161" t="s">
        <v>47</v>
      </c>
      <c r="D161" t="s">
        <v>596</v>
      </c>
      <c r="E161">
        <v>-73.820877999999993</v>
      </c>
      <c r="F161">
        <v>40.722577999999999</v>
      </c>
      <c r="G161" s="12" t="b">
        <f t="shared" si="6"/>
        <v>1</v>
      </c>
      <c r="H161" t="s">
        <v>225</v>
      </c>
      <c r="I161" s="12"/>
      <c r="J161" s="15"/>
      <c r="K161" s="16"/>
      <c r="L161" s="13"/>
      <c r="M161" s="12">
        <v>1500</v>
      </c>
      <c r="N161" s="15">
        <v>1699</v>
      </c>
      <c r="O161" s="16">
        <v>2100</v>
      </c>
    </row>
    <row r="162" spans="1:16" x14ac:dyDescent="0.25">
      <c r="A162" t="s">
        <v>287</v>
      </c>
      <c r="B162" t="s">
        <v>799</v>
      </c>
      <c r="C162" t="s">
        <v>64</v>
      </c>
      <c r="D162" t="s">
        <v>596</v>
      </c>
      <c r="E162">
        <v>-73.902817999999996</v>
      </c>
      <c r="F162">
        <v>40.881686999999999</v>
      </c>
      <c r="G162" s="12" t="b">
        <f t="shared" si="6"/>
        <v>1</v>
      </c>
      <c r="H162" t="s">
        <v>287</v>
      </c>
      <c r="I162" s="12"/>
      <c r="J162" s="15"/>
      <c r="K162" s="16"/>
      <c r="L162" s="13"/>
      <c r="M162" s="12">
        <v>2150</v>
      </c>
      <c r="N162" s="15">
        <v>1700</v>
      </c>
      <c r="O162" s="16">
        <v>2198</v>
      </c>
    </row>
    <row r="163" spans="1:16" x14ac:dyDescent="0.25">
      <c r="A163" t="s">
        <v>800</v>
      </c>
      <c r="B163" t="s">
        <v>801</v>
      </c>
      <c r="C163" t="s">
        <v>64</v>
      </c>
      <c r="D163" t="s">
        <v>596</v>
      </c>
      <c r="E163">
        <v>-73.901522999999997</v>
      </c>
      <c r="F163">
        <v>40.870392000000002</v>
      </c>
      <c r="I163" s="12"/>
      <c r="J163" s="15"/>
      <c r="K163" s="16"/>
      <c r="L163" s="13"/>
      <c r="M163" s="12"/>
      <c r="N163" s="15"/>
      <c r="O163" s="16"/>
    </row>
    <row r="164" spans="1:16" x14ac:dyDescent="0.25">
      <c r="A164" t="s">
        <v>29</v>
      </c>
      <c r="C164" t="s">
        <v>34</v>
      </c>
      <c r="D164" t="s">
        <v>596</v>
      </c>
      <c r="E164">
        <v>-73.977322000000001</v>
      </c>
      <c r="F164">
        <v>40.741067999999999</v>
      </c>
      <c r="G164" s="12" t="b">
        <f>IF(A164=H164,TRUE,FALSE)</f>
        <v>1</v>
      </c>
      <c r="H164" t="s">
        <v>29</v>
      </c>
      <c r="I164" s="12"/>
      <c r="J164" s="15"/>
      <c r="K164" s="16"/>
      <c r="L164" s="13"/>
      <c r="M164" s="12">
        <v>2125</v>
      </c>
      <c r="N164" s="15">
        <v>2698</v>
      </c>
      <c r="O164" s="16">
        <v>3646</v>
      </c>
    </row>
    <row r="165" spans="1:16" x14ac:dyDescent="0.25">
      <c r="A165" t="s">
        <v>238</v>
      </c>
      <c r="C165" t="s">
        <v>34</v>
      </c>
      <c r="D165" t="s">
        <v>596</v>
      </c>
      <c r="E165">
        <v>-73.986779999999996</v>
      </c>
      <c r="F165">
        <v>40.747709999999998</v>
      </c>
      <c r="G165" s="12" t="b">
        <f>IF(A165=H165,TRUE,FALSE)</f>
        <v>1</v>
      </c>
      <c r="H165" t="s">
        <v>238</v>
      </c>
      <c r="I165" s="12"/>
      <c r="J165" s="15"/>
      <c r="K165" s="16"/>
      <c r="L165" s="13"/>
      <c r="M165" s="12">
        <v>1085</v>
      </c>
      <c r="N165" s="15">
        <v>2500</v>
      </c>
      <c r="O165" s="16">
        <v>2888</v>
      </c>
    </row>
    <row r="166" spans="1:16" x14ac:dyDescent="0.25">
      <c r="A166" t="s">
        <v>263</v>
      </c>
      <c r="B166" t="s">
        <v>802</v>
      </c>
      <c r="C166" t="s">
        <v>47</v>
      </c>
      <c r="D166" t="s">
        <v>596</v>
      </c>
      <c r="E166">
        <v>-73.740256000000002</v>
      </c>
      <c r="F166">
        <v>40.667884000000001</v>
      </c>
      <c r="G166" s="12" t="b">
        <f>IF(A166=H166,TRUE,FALSE)</f>
        <v>1</v>
      </c>
      <c r="H166" t="s">
        <v>263</v>
      </c>
      <c r="I166" s="12"/>
      <c r="J166" s="15"/>
      <c r="K166" s="16"/>
      <c r="L166" s="13"/>
      <c r="M166" s="12">
        <v>3098</v>
      </c>
      <c r="N166" s="15">
        <v>1600</v>
      </c>
      <c r="O166" s="16">
        <v>2000</v>
      </c>
    </row>
    <row r="167" spans="1:16" x14ac:dyDescent="0.25">
      <c r="A167" t="s">
        <v>803</v>
      </c>
      <c r="B167" t="s">
        <v>804</v>
      </c>
      <c r="C167" t="s">
        <v>47</v>
      </c>
      <c r="D167" t="s">
        <v>596</v>
      </c>
      <c r="E167">
        <v>-73.862525000000005</v>
      </c>
      <c r="F167">
        <v>40.736075</v>
      </c>
      <c r="I167" s="12"/>
      <c r="J167" s="15"/>
      <c r="K167" s="16"/>
      <c r="L167" s="13"/>
      <c r="M167" s="12"/>
      <c r="N167" s="15"/>
      <c r="O167" s="16"/>
    </row>
    <row r="168" spans="1:16" x14ac:dyDescent="0.25">
      <c r="A168" t="s">
        <v>495</v>
      </c>
      <c r="B168" t="s">
        <v>805</v>
      </c>
      <c r="C168" t="s">
        <v>34</v>
      </c>
      <c r="D168" t="s">
        <v>596</v>
      </c>
      <c r="E168">
        <v>-73.958860000000001</v>
      </c>
      <c r="F168">
        <v>40.768113</v>
      </c>
      <c r="G168" s="12" t="b">
        <f>IF(A168=H168,TRUE,FALSE)</f>
        <v>1</v>
      </c>
      <c r="H168" t="s">
        <v>495</v>
      </c>
      <c r="I168" s="12">
        <v>2316</v>
      </c>
      <c r="J168" s="15">
        <v>3277</v>
      </c>
      <c r="K168" s="16">
        <v>5106</v>
      </c>
      <c r="L168" s="13">
        <v>8553</v>
      </c>
      <c r="M168" s="12"/>
      <c r="N168" s="15"/>
      <c r="O168" s="16"/>
    </row>
    <row r="169" spans="1:16" x14ac:dyDescent="0.25">
      <c r="A169" t="s">
        <v>806</v>
      </c>
      <c r="B169" t="s">
        <v>807</v>
      </c>
      <c r="C169" t="s">
        <v>136</v>
      </c>
      <c r="D169" t="s">
        <v>596</v>
      </c>
      <c r="E169">
        <v>-74.137927000000005</v>
      </c>
      <c r="F169">
        <v>40.576506000000002</v>
      </c>
      <c r="I169" s="12"/>
      <c r="J169" s="15"/>
      <c r="K169" s="16"/>
      <c r="L169" s="13"/>
      <c r="M169" s="12"/>
      <c r="N169" s="15"/>
      <c r="O169" s="16"/>
    </row>
    <row r="170" spans="1:16" x14ac:dyDescent="0.25">
      <c r="A170" t="s">
        <v>808</v>
      </c>
      <c r="B170" t="s">
        <v>809</v>
      </c>
      <c r="C170" t="s">
        <v>34</v>
      </c>
      <c r="D170" t="s">
        <v>596</v>
      </c>
      <c r="E170">
        <v>-73.985337999999999</v>
      </c>
      <c r="F170">
        <v>40.773529000000003</v>
      </c>
      <c r="G170" s="12" t="b">
        <v>1</v>
      </c>
      <c r="H170" t="s">
        <v>512</v>
      </c>
      <c r="I170" s="12">
        <v>2662</v>
      </c>
      <c r="J170" s="15">
        <v>4033</v>
      </c>
      <c r="K170" s="16">
        <v>6484</v>
      </c>
      <c r="L170" s="13">
        <v>9851</v>
      </c>
      <c r="M170" s="12"/>
      <c r="N170" s="15"/>
      <c r="O170" s="16"/>
      <c r="P170" t="s">
        <v>1021</v>
      </c>
    </row>
    <row r="171" spans="1:16" x14ac:dyDescent="0.25">
      <c r="A171" t="s">
        <v>810</v>
      </c>
      <c r="B171" t="s">
        <v>811</v>
      </c>
      <c r="C171" t="s">
        <v>47</v>
      </c>
      <c r="D171" t="s">
        <v>596</v>
      </c>
      <c r="E171">
        <v>-73.849637999999999</v>
      </c>
      <c r="F171">
        <v>40.663918000000002</v>
      </c>
      <c r="I171" s="12"/>
      <c r="J171" s="15"/>
      <c r="K171" s="16"/>
      <c r="L171" s="13"/>
      <c r="M171" s="12"/>
      <c r="N171" s="15"/>
      <c r="O171" s="16"/>
    </row>
    <row r="172" spans="1:16" x14ac:dyDescent="0.25">
      <c r="A172" t="s">
        <v>271</v>
      </c>
      <c r="B172" t="s">
        <v>812</v>
      </c>
      <c r="C172" t="s">
        <v>34</v>
      </c>
      <c r="D172" t="s">
        <v>596</v>
      </c>
      <c r="E172">
        <v>-73.997304999999997</v>
      </c>
      <c r="F172">
        <v>40.719324</v>
      </c>
      <c r="G172" s="12" t="b">
        <f>IF(A172=H172,TRUE,FALSE)</f>
        <v>1</v>
      </c>
      <c r="H172" t="s">
        <v>271</v>
      </c>
      <c r="I172" s="12">
        <v>2683</v>
      </c>
      <c r="J172" s="15">
        <v>4280</v>
      </c>
      <c r="K172" s="16">
        <v>4833</v>
      </c>
      <c r="L172" s="13">
        <v>10648</v>
      </c>
      <c r="M172" s="12">
        <v>1971</v>
      </c>
      <c r="N172" s="15">
        <v>2250</v>
      </c>
      <c r="O172" s="16">
        <v>3850</v>
      </c>
    </row>
    <row r="173" spans="1:16" x14ac:dyDescent="0.25">
      <c r="A173" t="s">
        <v>381</v>
      </c>
      <c r="B173" t="s">
        <v>813</v>
      </c>
      <c r="C173" t="s">
        <v>47</v>
      </c>
      <c r="D173" t="s">
        <v>596</v>
      </c>
      <c r="E173">
        <v>-73.738898000000006</v>
      </c>
      <c r="F173">
        <v>40.770826</v>
      </c>
      <c r="G173" s="12" t="b">
        <f>IF(A173=H173,TRUE,FALSE)</f>
        <v>1</v>
      </c>
      <c r="H173" t="s">
        <v>381</v>
      </c>
      <c r="I173" s="12"/>
      <c r="J173" s="15"/>
      <c r="K173" s="16"/>
      <c r="L173" s="13"/>
      <c r="M173" s="12"/>
      <c r="N173" s="15">
        <v>1875</v>
      </c>
      <c r="O173" s="16">
        <v>3275</v>
      </c>
    </row>
    <row r="174" spans="1:16" x14ac:dyDescent="0.25">
      <c r="A174" t="s">
        <v>32</v>
      </c>
      <c r="B174" t="s">
        <v>814</v>
      </c>
      <c r="C174" t="s">
        <v>47</v>
      </c>
      <c r="D174" t="s">
        <v>596</v>
      </c>
      <c r="E174">
        <v>-73.939201999999995</v>
      </c>
      <c r="F174">
        <v>40.750216999999999</v>
      </c>
      <c r="G174" s="12" t="b">
        <f>IF(A174=H174,TRUE,FALSE)</f>
        <v>1</v>
      </c>
      <c r="H174" t="s">
        <v>32</v>
      </c>
      <c r="I174" s="12"/>
      <c r="J174" s="15"/>
      <c r="K174" s="16"/>
      <c r="L174" s="13"/>
      <c r="M174" s="12">
        <v>2275</v>
      </c>
      <c r="N174" s="15">
        <v>2500</v>
      </c>
      <c r="O174" s="16">
        <v>3300</v>
      </c>
    </row>
    <row r="175" spans="1:16" x14ac:dyDescent="0.25">
      <c r="A175" t="s">
        <v>444</v>
      </c>
      <c r="B175" t="s">
        <v>815</v>
      </c>
      <c r="C175" t="s">
        <v>64</v>
      </c>
      <c r="D175" t="s">
        <v>596</v>
      </c>
      <c r="E175">
        <v>-73.895787999999996</v>
      </c>
      <c r="F175">
        <v>40.815098999999996</v>
      </c>
      <c r="G175" s="12" t="b">
        <f>IF(A175=H175,TRUE,FALSE)</f>
        <v>1</v>
      </c>
      <c r="H175" t="s">
        <v>444</v>
      </c>
      <c r="I175" s="12"/>
      <c r="J175" s="15"/>
      <c r="K175" s="16"/>
      <c r="L175" s="13"/>
      <c r="M175" s="12"/>
      <c r="N175" s="15"/>
      <c r="O175" s="16">
        <v>1377</v>
      </c>
    </row>
    <row r="176" spans="1:16" x14ac:dyDescent="0.25">
      <c r="A176" t="s">
        <v>33</v>
      </c>
      <c r="B176" t="s">
        <v>816</v>
      </c>
      <c r="C176" t="s">
        <v>34</v>
      </c>
      <c r="D176" t="s">
        <v>596</v>
      </c>
      <c r="E176">
        <v>-73.980890000000002</v>
      </c>
      <c r="F176">
        <v>40.717807000000001</v>
      </c>
      <c r="G176" s="12" t="b">
        <f>IF(A176=H176,TRUE,FALSE)</f>
        <v>1</v>
      </c>
      <c r="H176" t="s">
        <v>33</v>
      </c>
      <c r="I176" s="12">
        <v>2710</v>
      </c>
      <c r="J176" s="15">
        <v>3524</v>
      </c>
      <c r="K176" s="16">
        <v>4699</v>
      </c>
      <c r="L176" s="13">
        <v>5543</v>
      </c>
      <c r="M176" s="12">
        <v>1595</v>
      </c>
      <c r="N176" s="15">
        <v>2375</v>
      </c>
      <c r="O176" s="16">
        <v>3195</v>
      </c>
    </row>
    <row r="177" spans="1:15" x14ac:dyDescent="0.25">
      <c r="A177" t="s">
        <v>817</v>
      </c>
      <c r="B177" t="s">
        <v>818</v>
      </c>
      <c r="C177" t="s">
        <v>3</v>
      </c>
      <c r="D177" t="s">
        <v>596</v>
      </c>
      <c r="E177">
        <v>-73.948414999999997</v>
      </c>
      <c r="F177">
        <v>40.609378</v>
      </c>
      <c r="I177" s="12"/>
      <c r="J177" s="15"/>
      <c r="K177" s="16"/>
      <c r="L177" s="13"/>
      <c r="M177" s="12"/>
      <c r="N177" s="15"/>
      <c r="O177" s="16"/>
    </row>
    <row r="178" spans="1:15" x14ac:dyDescent="0.25">
      <c r="A178" t="s">
        <v>819</v>
      </c>
      <c r="B178" t="s">
        <v>820</v>
      </c>
      <c r="C178" t="s">
        <v>47</v>
      </c>
      <c r="D178" t="s">
        <v>596</v>
      </c>
      <c r="E178">
        <v>-73.826678000000001</v>
      </c>
      <c r="F178">
        <v>40.790602</v>
      </c>
      <c r="I178" s="12"/>
      <c r="J178" s="15"/>
      <c r="K178" s="16"/>
      <c r="L178" s="13"/>
      <c r="M178" s="12"/>
      <c r="N178" s="15"/>
      <c r="O178" s="16"/>
    </row>
    <row r="179" spans="1:15" x14ac:dyDescent="0.25">
      <c r="A179" t="s">
        <v>307</v>
      </c>
      <c r="B179" t="s">
        <v>821</v>
      </c>
      <c r="C179" t="s">
        <v>3</v>
      </c>
      <c r="D179" t="s">
        <v>596</v>
      </c>
      <c r="E179">
        <v>-73.943537000000006</v>
      </c>
      <c r="F179">
        <v>40.577914</v>
      </c>
      <c r="G179" s="12" t="b">
        <f>IF(A179=H179,TRUE,FALSE)</f>
        <v>1</v>
      </c>
      <c r="H179" t="s">
        <v>307</v>
      </c>
      <c r="I179" s="12"/>
      <c r="J179" s="15"/>
      <c r="K179" s="16"/>
      <c r="L179" s="13"/>
      <c r="M179" s="12">
        <v>2000</v>
      </c>
      <c r="N179" s="15">
        <v>1775</v>
      </c>
      <c r="O179" s="16">
        <v>2250</v>
      </c>
    </row>
    <row r="180" spans="1:15" x14ac:dyDescent="0.25">
      <c r="A180" t="s">
        <v>822</v>
      </c>
      <c r="B180" t="s">
        <v>823</v>
      </c>
      <c r="C180" t="s">
        <v>3</v>
      </c>
      <c r="D180" t="s">
        <v>596</v>
      </c>
      <c r="E180">
        <v>-73.957437999999996</v>
      </c>
      <c r="F180">
        <v>40.614432999999998</v>
      </c>
      <c r="I180" s="12"/>
      <c r="J180" s="15"/>
      <c r="K180" s="16"/>
      <c r="L180" s="13"/>
      <c r="M180" s="12"/>
      <c r="N180" s="15"/>
      <c r="O180" s="16"/>
    </row>
    <row r="181" spans="1:15" x14ac:dyDescent="0.25">
      <c r="A181" t="s">
        <v>824</v>
      </c>
      <c r="B181" t="s">
        <v>825</v>
      </c>
      <c r="C181" t="s">
        <v>34</v>
      </c>
      <c r="D181" t="s">
        <v>596</v>
      </c>
      <c r="E181">
        <v>-73.964286000000001</v>
      </c>
      <c r="F181">
        <v>40.797307000000004</v>
      </c>
      <c r="I181" s="12"/>
      <c r="J181" s="15"/>
      <c r="K181" s="16"/>
      <c r="L181" s="13"/>
      <c r="M181" s="12"/>
      <c r="N181" s="15"/>
      <c r="O181" s="16"/>
    </row>
    <row r="182" spans="1:15" x14ac:dyDescent="0.25">
      <c r="A182" t="s">
        <v>826</v>
      </c>
      <c r="B182" t="s">
        <v>827</v>
      </c>
      <c r="C182" t="s">
        <v>34</v>
      </c>
      <c r="D182" t="s">
        <v>596</v>
      </c>
      <c r="E182">
        <v>-73.957385000000002</v>
      </c>
      <c r="F182">
        <v>40.816934000000003</v>
      </c>
      <c r="I182" s="12"/>
      <c r="J182" s="15"/>
      <c r="K182" s="16"/>
      <c r="L182" s="13"/>
      <c r="M182" s="12"/>
      <c r="N182" s="15"/>
      <c r="O182" s="16"/>
    </row>
    <row r="183" spans="1:15" x14ac:dyDescent="0.25">
      <c r="A183" t="s">
        <v>421</v>
      </c>
      <c r="B183" t="s">
        <v>828</v>
      </c>
      <c r="C183" t="s">
        <v>136</v>
      </c>
      <c r="D183" t="s">
        <v>596</v>
      </c>
      <c r="E183">
        <v>-74.120593999999997</v>
      </c>
      <c r="F183">
        <v>40.60181</v>
      </c>
      <c r="G183" s="12" t="b">
        <f>IF(A183=H183,TRUE,FALSE)</f>
        <v>1</v>
      </c>
      <c r="H183" t="s">
        <v>421</v>
      </c>
      <c r="I183" s="12"/>
      <c r="J183" s="15"/>
      <c r="K183" s="16"/>
      <c r="L183" s="13"/>
      <c r="M183" s="12"/>
      <c r="N183" s="15">
        <v>1200</v>
      </c>
      <c r="O183" s="16">
        <v>1450</v>
      </c>
    </row>
    <row r="184" spans="1:15" x14ac:dyDescent="0.25">
      <c r="A184" t="s">
        <v>365</v>
      </c>
      <c r="C184" t="s">
        <v>3</v>
      </c>
      <c r="D184" t="s">
        <v>596</v>
      </c>
      <c r="E184">
        <v>-73.980700999999996</v>
      </c>
      <c r="F184">
        <v>40.619768000000001</v>
      </c>
      <c r="G184" s="12" t="b">
        <f>IF(A184=H184,TRUE,FALSE)</f>
        <v>1</v>
      </c>
      <c r="H184" t="s">
        <v>365</v>
      </c>
      <c r="I184" s="12"/>
      <c r="J184" s="15"/>
      <c r="K184" s="16"/>
      <c r="L184" s="13"/>
      <c r="M184" s="12"/>
      <c r="N184" s="15">
        <v>1590</v>
      </c>
      <c r="O184" s="16">
        <v>1750</v>
      </c>
    </row>
    <row r="185" spans="1:15" x14ac:dyDescent="0.25">
      <c r="A185" t="s">
        <v>412</v>
      </c>
      <c r="B185" t="s">
        <v>829</v>
      </c>
      <c r="C185" t="s">
        <v>34</v>
      </c>
      <c r="D185" t="s">
        <v>596</v>
      </c>
      <c r="E185">
        <v>-73.910659999999993</v>
      </c>
      <c r="F185">
        <v>40.876550999999999</v>
      </c>
      <c r="G185" s="12" t="b">
        <f>IF(A185=H185,TRUE,FALSE)</f>
        <v>1</v>
      </c>
      <c r="H185" t="s">
        <v>412</v>
      </c>
      <c r="I185" s="12"/>
      <c r="J185" s="15"/>
      <c r="K185" s="16"/>
      <c r="L185" s="13"/>
      <c r="M185" s="12"/>
      <c r="N185" s="15">
        <v>1400</v>
      </c>
      <c r="O185" s="16">
        <v>1825</v>
      </c>
    </row>
    <row r="186" spans="1:15" x14ac:dyDescent="0.25">
      <c r="A186" t="s">
        <v>388</v>
      </c>
      <c r="B186" t="s">
        <v>830</v>
      </c>
      <c r="C186" t="s">
        <v>3</v>
      </c>
      <c r="D186" t="s">
        <v>596</v>
      </c>
      <c r="E186">
        <v>-73.931343999999996</v>
      </c>
      <c r="F186">
        <v>40.609748000000003</v>
      </c>
      <c r="G186" s="12" t="b">
        <f>IF(A186=H186,TRUE,FALSE)</f>
        <v>1</v>
      </c>
      <c r="H186" t="s">
        <v>388</v>
      </c>
      <c r="I186" s="12"/>
      <c r="J186" s="15"/>
      <c r="K186" s="16"/>
      <c r="L186" s="13"/>
      <c r="M186" s="12"/>
      <c r="N186" s="15">
        <v>1650</v>
      </c>
      <c r="O186" s="16">
        <v>2100</v>
      </c>
    </row>
    <row r="187" spans="1:15" x14ac:dyDescent="0.25">
      <c r="A187" t="s">
        <v>831</v>
      </c>
      <c r="B187" t="s">
        <v>832</v>
      </c>
      <c r="C187" t="s">
        <v>136</v>
      </c>
      <c r="D187" t="s">
        <v>596</v>
      </c>
      <c r="E187">
        <v>-74.150085000000004</v>
      </c>
      <c r="F187">
        <v>40.632545999999998</v>
      </c>
      <c r="I187" s="12"/>
      <c r="J187" s="15"/>
      <c r="K187" s="16"/>
      <c r="L187" s="13"/>
      <c r="M187" s="12"/>
      <c r="N187" s="15"/>
      <c r="O187" s="16"/>
    </row>
    <row r="188" spans="1:15" x14ac:dyDescent="0.25">
      <c r="A188" t="s">
        <v>205</v>
      </c>
      <c r="B188" t="s">
        <v>833</v>
      </c>
      <c r="C188" t="s">
        <v>47</v>
      </c>
      <c r="D188" t="s">
        <v>596</v>
      </c>
      <c r="E188">
        <v>-73.896216999999993</v>
      </c>
      <c r="F188">
        <v>40.725427000000003</v>
      </c>
      <c r="G188" s="12" t="b">
        <f>IF(A188=H188,TRUE,FALSE)</f>
        <v>1</v>
      </c>
      <c r="H188" t="s">
        <v>205</v>
      </c>
      <c r="I188" s="12"/>
      <c r="J188" s="15"/>
      <c r="K188" s="16"/>
      <c r="L188" s="13"/>
      <c r="M188" s="12">
        <v>2100</v>
      </c>
      <c r="N188" s="15">
        <v>1750</v>
      </c>
      <c r="O188" s="16">
        <v>2000</v>
      </c>
    </row>
    <row r="189" spans="1:15" x14ac:dyDescent="0.25">
      <c r="A189" t="s">
        <v>407</v>
      </c>
      <c r="B189" t="s">
        <v>834</v>
      </c>
      <c r="C189" t="s">
        <v>64</v>
      </c>
      <c r="D189" t="s">
        <v>596</v>
      </c>
      <c r="E189">
        <v>-73.909422000000006</v>
      </c>
      <c r="F189">
        <v>40.819754000000003</v>
      </c>
      <c r="G189" s="12" t="b">
        <f>IF(A189=H189,TRUE,FALSE)</f>
        <v>1</v>
      </c>
      <c r="H189" t="s">
        <v>407</v>
      </c>
      <c r="I189" s="12"/>
      <c r="J189" s="15"/>
      <c r="K189" s="16"/>
      <c r="L189" s="13"/>
      <c r="M189" s="12"/>
      <c r="N189" s="15">
        <v>1600</v>
      </c>
      <c r="O189" s="16">
        <v>2095</v>
      </c>
    </row>
    <row r="190" spans="1:15" x14ac:dyDescent="0.25">
      <c r="A190" t="s">
        <v>342</v>
      </c>
      <c r="B190" t="s">
        <v>835</v>
      </c>
      <c r="C190" t="s">
        <v>47</v>
      </c>
      <c r="D190" t="s">
        <v>596</v>
      </c>
      <c r="E190">
        <v>-73.881142999999994</v>
      </c>
      <c r="F190">
        <v>40.716414999999998</v>
      </c>
      <c r="G190" s="12" t="b">
        <f>IF(A190=H190,TRUE,FALSE)</f>
        <v>1</v>
      </c>
      <c r="H190" t="s">
        <v>342</v>
      </c>
      <c r="I190" s="12"/>
      <c r="J190" s="15"/>
      <c r="K190" s="16"/>
      <c r="L190" s="13"/>
      <c r="M190" s="12"/>
      <c r="N190" s="15">
        <v>1800</v>
      </c>
      <c r="O190" s="16">
        <v>2100</v>
      </c>
    </row>
    <row r="191" spans="1:15" x14ac:dyDescent="0.25">
      <c r="A191" t="s">
        <v>436</v>
      </c>
      <c r="B191" t="s">
        <v>836</v>
      </c>
      <c r="C191" t="s">
        <v>136</v>
      </c>
      <c r="D191" t="s">
        <v>596</v>
      </c>
      <c r="E191">
        <v>-74.093483000000006</v>
      </c>
      <c r="F191">
        <v>40.573526999999999</v>
      </c>
      <c r="G191" s="12" t="b">
        <f>IF(A191=H191,TRUE,FALSE)</f>
        <v>1</v>
      </c>
      <c r="H191" t="s">
        <v>436</v>
      </c>
      <c r="I191" s="12"/>
      <c r="J191" s="15"/>
      <c r="K191" s="16"/>
      <c r="L191" s="13"/>
      <c r="M191" s="12"/>
      <c r="N191" s="15"/>
      <c r="O191" s="16">
        <v>1700</v>
      </c>
    </row>
    <row r="192" spans="1:15" x14ac:dyDescent="0.25">
      <c r="A192" t="s">
        <v>837</v>
      </c>
      <c r="B192" t="s">
        <v>838</v>
      </c>
      <c r="C192" t="s">
        <v>34</v>
      </c>
      <c r="D192" t="s">
        <v>596</v>
      </c>
      <c r="E192">
        <v>-73.981668999999997</v>
      </c>
      <c r="F192">
        <v>40.754691000000001</v>
      </c>
      <c r="H192" t="s">
        <v>36</v>
      </c>
      <c r="I192" s="12">
        <v>2485</v>
      </c>
      <c r="J192" s="15">
        <v>3613</v>
      </c>
      <c r="K192" s="16">
        <v>6711</v>
      </c>
      <c r="L192" s="13">
        <v>12280</v>
      </c>
      <c r="M192" s="12">
        <v>2200</v>
      </c>
      <c r="N192" s="15">
        <v>3208</v>
      </c>
      <c r="O192" s="16">
        <v>4600</v>
      </c>
    </row>
    <row r="193" spans="1:16" x14ac:dyDescent="0.25">
      <c r="A193" t="s">
        <v>839</v>
      </c>
      <c r="B193" t="s">
        <v>840</v>
      </c>
      <c r="C193" t="s">
        <v>34</v>
      </c>
      <c r="D193" t="s">
        <v>596</v>
      </c>
      <c r="E193">
        <v>-73.988713000000004</v>
      </c>
      <c r="F193">
        <v>40.748510000000003</v>
      </c>
      <c r="G193" s="12" t="b">
        <v>1</v>
      </c>
      <c r="H193" t="s">
        <v>484</v>
      </c>
      <c r="I193" s="12">
        <v>2589</v>
      </c>
      <c r="J193" s="15">
        <v>3680</v>
      </c>
      <c r="K193" s="16">
        <v>6138</v>
      </c>
      <c r="L193" s="13">
        <v>14892</v>
      </c>
      <c r="M193" s="12"/>
      <c r="N193" s="15"/>
      <c r="O193" s="16"/>
      <c r="P193" t="s">
        <v>1020</v>
      </c>
    </row>
    <row r="194" spans="1:16" x14ac:dyDescent="0.25">
      <c r="A194" t="s">
        <v>230</v>
      </c>
      <c r="B194" t="s">
        <v>841</v>
      </c>
      <c r="C194" t="s">
        <v>3</v>
      </c>
      <c r="D194" t="s">
        <v>596</v>
      </c>
      <c r="E194">
        <v>-73.957594999999998</v>
      </c>
      <c r="F194">
        <v>40.625596000000002</v>
      </c>
      <c r="G194" s="12" t="b">
        <f>IF(A194=H194,TRUE,FALSE)</f>
        <v>1</v>
      </c>
      <c r="H194" t="s">
        <v>230</v>
      </c>
      <c r="I194" s="12"/>
      <c r="J194" s="15"/>
      <c r="K194" s="16"/>
      <c r="L194" s="13"/>
      <c r="M194" s="12">
        <v>1500</v>
      </c>
      <c r="N194" s="15">
        <v>1688</v>
      </c>
      <c r="O194" s="16">
        <v>2000</v>
      </c>
    </row>
    <row r="195" spans="1:16" x14ac:dyDescent="0.25">
      <c r="A195" t="s">
        <v>434</v>
      </c>
      <c r="B195" t="s">
        <v>842</v>
      </c>
      <c r="C195" t="s">
        <v>3</v>
      </c>
      <c r="D195" t="s">
        <v>596</v>
      </c>
      <c r="E195">
        <v>-73.915154000000001</v>
      </c>
      <c r="F195">
        <v>40.615974000000001</v>
      </c>
      <c r="G195" s="12" t="b">
        <f>IF(A195=H195,TRUE,FALSE)</f>
        <v>1</v>
      </c>
      <c r="H195" t="s">
        <v>434</v>
      </c>
      <c r="I195" s="12"/>
      <c r="J195" s="15"/>
      <c r="K195" s="16"/>
      <c r="L195" s="13"/>
      <c r="M195" s="12"/>
      <c r="N195" s="15"/>
      <c r="O195" s="16">
        <v>1950</v>
      </c>
    </row>
    <row r="196" spans="1:16" x14ac:dyDescent="0.25">
      <c r="A196" t="s">
        <v>843</v>
      </c>
      <c r="B196" t="s">
        <v>844</v>
      </c>
      <c r="C196" t="s">
        <v>3</v>
      </c>
      <c r="D196" t="s">
        <v>596</v>
      </c>
      <c r="E196">
        <v>-73.908186000000001</v>
      </c>
      <c r="F196">
        <v>40.606335999999999</v>
      </c>
      <c r="I196" s="12"/>
      <c r="J196" s="15"/>
      <c r="K196" s="16"/>
      <c r="L196" s="13"/>
      <c r="M196" s="12"/>
      <c r="N196" s="15"/>
      <c r="O196" s="16"/>
    </row>
    <row r="197" spans="1:16" x14ac:dyDescent="0.25">
      <c r="A197" t="s">
        <v>515</v>
      </c>
      <c r="B197" t="s">
        <v>845</v>
      </c>
      <c r="C197" t="s">
        <v>34</v>
      </c>
      <c r="D197" t="s">
        <v>596</v>
      </c>
      <c r="E197">
        <v>-73.963896000000005</v>
      </c>
      <c r="F197">
        <v>40.808</v>
      </c>
      <c r="G197" s="12" t="b">
        <f t="shared" ref="G197:G204" si="7">IF(A197=H197,TRUE,FALSE)</f>
        <v>1</v>
      </c>
      <c r="H197" t="s">
        <v>515</v>
      </c>
      <c r="I197" s="12">
        <v>2329</v>
      </c>
      <c r="J197" s="15">
        <v>2929</v>
      </c>
      <c r="K197" s="16">
        <v>3179</v>
      </c>
      <c r="L197" s="13">
        <v>4105</v>
      </c>
      <c r="M197" s="12"/>
      <c r="N197" s="15"/>
      <c r="O197" s="16"/>
    </row>
    <row r="198" spans="1:16" x14ac:dyDescent="0.25">
      <c r="A198" t="s">
        <v>298</v>
      </c>
      <c r="B198" t="s">
        <v>846</v>
      </c>
      <c r="C198" t="s">
        <v>64</v>
      </c>
      <c r="D198" t="s">
        <v>596</v>
      </c>
      <c r="E198">
        <v>-73.919672000000006</v>
      </c>
      <c r="F198">
        <v>40.847898000000001</v>
      </c>
      <c r="G198" s="12" t="b">
        <f t="shared" si="7"/>
        <v>1</v>
      </c>
      <c r="H198" t="s">
        <v>298</v>
      </c>
      <c r="I198" s="12"/>
      <c r="J198" s="15"/>
      <c r="K198" s="16"/>
      <c r="L198" s="13"/>
      <c r="M198" s="12">
        <v>1600</v>
      </c>
      <c r="N198" s="15">
        <v>1625</v>
      </c>
      <c r="O198" s="16">
        <v>1900</v>
      </c>
    </row>
    <row r="199" spans="1:16" x14ac:dyDescent="0.25">
      <c r="A199" t="s">
        <v>289</v>
      </c>
      <c r="B199" t="s">
        <v>847</v>
      </c>
      <c r="C199" t="s">
        <v>64</v>
      </c>
      <c r="D199" t="s">
        <v>596</v>
      </c>
      <c r="E199">
        <v>-73.850402000000003</v>
      </c>
      <c r="F199">
        <v>40.847549000000001</v>
      </c>
      <c r="G199" s="12" t="b">
        <f t="shared" si="7"/>
        <v>1</v>
      </c>
      <c r="H199" t="s">
        <v>289</v>
      </c>
      <c r="I199" s="12"/>
      <c r="J199" s="15"/>
      <c r="K199" s="16"/>
      <c r="L199" s="13"/>
      <c r="M199" s="12">
        <v>2300</v>
      </c>
      <c r="N199" s="15">
        <v>1500</v>
      </c>
      <c r="O199" s="16">
        <v>2050</v>
      </c>
    </row>
    <row r="200" spans="1:16" x14ac:dyDescent="0.25">
      <c r="A200" t="s">
        <v>435</v>
      </c>
      <c r="B200" t="s">
        <v>848</v>
      </c>
      <c r="C200" t="s">
        <v>64</v>
      </c>
      <c r="D200" t="s">
        <v>596</v>
      </c>
      <c r="E200">
        <v>-73.901505999999998</v>
      </c>
      <c r="F200">
        <v>40.823591999999998</v>
      </c>
      <c r="G200" s="12" t="b">
        <f t="shared" si="7"/>
        <v>1</v>
      </c>
      <c r="H200" t="s">
        <v>435</v>
      </c>
      <c r="I200" s="12"/>
      <c r="J200" s="15"/>
      <c r="K200" s="16"/>
      <c r="L200" s="13"/>
      <c r="M200" s="12"/>
      <c r="N200" s="15"/>
      <c r="O200" s="16">
        <v>1879</v>
      </c>
    </row>
    <row r="201" spans="1:16" x14ac:dyDescent="0.25">
      <c r="A201" t="s">
        <v>235</v>
      </c>
      <c r="B201" t="s">
        <v>849</v>
      </c>
      <c r="C201" t="s">
        <v>64</v>
      </c>
      <c r="D201" t="s">
        <v>596</v>
      </c>
      <c r="E201">
        <v>-73.9161</v>
      </c>
      <c r="F201">
        <v>40.806238999999998</v>
      </c>
      <c r="G201" s="12" t="b">
        <f t="shared" si="7"/>
        <v>1</v>
      </c>
      <c r="H201" t="s">
        <v>235</v>
      </c>
      <c r="I201" s="12"/>
      <c r="J201" s="15"/>
      <c r="K201" s="16"/>
      <c r="L201" s="13"/>
      <c r="M201" s="12">
        <v>1250</v>
      </c>
      <c r="N201" s="15">
        <v>2100</v>
      </c>
      <c r="O201" s="16">
        <v>2295</v>
      </c>
    </row>
    <row r="202" spans="1:16" x14ac:dyDescent="0.25">
      <c r="A202" t="s">
        <v>303</v>
      </c>
      <c r="B202" t="s">
        <v>850</v>
      </c>
      <c r="C202" t="s">
        <v>64</v>
      </c>
      <c r="D202" t="s">
        <v>596</v>
      </c>
      <c r="E202">
        <v>-73.916556</v>
      </c>
      <c r="F202">
        <v>40.843826</v>
      </c>
      <c r="G202" s="12" t="b">
        <f t="shared" si="7"/>
        <v>1</v>
      </c>
      <c r="H202" t="s">
        <v>303</v>
      </c>
      <c r="I202" s="12"/>
      <c r="J202" s="15"/>
      <c r="K202" s="16"/>
      <c r="L202" s="13"/>
      <c r="M202" s="12">
        <v>1313</v>
      </c>
      <c r="N202" s="15">
        <v>1685</v>
      </c>
      <c r="O202" s="16">
        <v>2000</v>
      </c>
    </row>
    <row r="203" spans="1:16" x14ac:dyDescent="0.25">
      <c r="A203" t="s">
        <v>290</v>
      </c>
      <c r="B203" t="s">
        <v>851</v>
      </c>
      <c r="C203" t="s">
        <v>64</v>
      </c>
      <c r="D203" t="s">
        <v>596</v>
      </c>
      <c r="E203">
        <v>-73.908299</v>
      </c>
      <c r="F203">
        <v>40.848841999999998</v>
      </c>
      <c r="G203" s="12" t="b">
        <f t="shared" si="7"/>
        <v>1</v>
      </c>
      <c r="H203" t="s">
        <v>290</v>
      </c>
      <c r="I203" s="12"/>
      <c r="J203" s="15"/>
      <c r="K203" s="16"/>
      <c r="L203" s="13"/>
      <c r="M203" s="12">
        <v>2400</v>
      </c>
      <c r="N203" s="15">
        <v>1575</v>
      </c>
      <c r="O203" s="16">
        <v>1825</v>
      </c>
    </row>
    <row r="204" spans="1:16" x14ac:dyDescent="0.25">
      <c r="A204" t="s">
        <v>39</v>
      </c>
      <c r="B204" t="s">
        <v>852</v>
      </c>
      <c r="C204" t="s">
        <v>34</v>
      </c>
      <c r="D204" t="s">
        <v>596</v>
      </c>
      <c r="E204">
        <v>-73.978331999999995</v>
      </c>
      <c r="F204">
        <v>40.748303</v>
      </c>
      <c r="G204" s="12" t="b">
        <f t="shared" si="7"/>
        <v>1</v>
      </c>
      <c r="H204" t="s">
        <v>39</v>
      </c>
      <c r="I204" s="12">
        <v>2474</v>
      </c>
      <c r="J204" s="15">
        <v>3426</v>
      </c>
      <c r="K204" s="16">
        <v>4653</v>
      </c>
      <c r="L204" s="13">
        <v>6568</v>
      </c>
      <c r="M204" s="12">
        <v>2275</v>
      </c>
      <c r="N204" s="15">
        <v>3350</v>
      </c>
      <c r="O204" s="16">
        <v>4678</v>
      </c>
    </row>
    <row r="205" spans="1:16" x14ac:dyDescent="0.25">
      <c r="A205" t="s">
        <v>39</v>
      </c>
      <c r="B205" t="s">
        <v>853</v>
      </c>
      <c r="C205" t="s">
        <v>47</v>
      </c>
      <c r="D205" t="s">
        <v>596</v>
      </c>
      <c r="E205">
        <v>-73.812763000000004</v>
      </c>
      <c r="F205">
        <v>40.764125999999997</v>
      </c>
      <c r="I205" s="12"/>
      <c r="J205" s="15"/>
      <c r="K205" s="16"/>
      <c r="L205" s="13"/>
      <c r="M205" s="12"/>
      <c r="N205" s="15"/>
      <c r="O205" s="16"/>
    </row>
    <row r="206" spans="1:16" x14ac:dyDescent="0.25">
      <c r="A206" t="s">
        <v>854</v>
      </c>
      <c r="B206" t="s">
        <v>855</v>
      </c>
      <c r="C206" t="s">
        <v>47</v>
      </c>
      <c r="D206" t="s">
        <v>596</v>
      </c>
      <c r="E206">
        <v>-73.857546999999997</v>
      </c>
      <c r="F206">
        <v>40.572037000000002</v>
      </c>
      <c r="I206" s="12"/>
      <c r="J206" s="15"/>
      <c r="K206" s="16"/>
      <c r="L206" s="13"/>
      <c r="M206" s="12"/>
      <c r="N206" s="15"/>
      <c r="O206" s="16"/>
    </row>
    <row r="207" spans="1:16" x14ac:dyDescent="0.25">
      <c r="A207" t="s">
        <v>428</v>
      </c>
      <c r="B207" t="s">
        <v>856</v>
      </c>
      <c r="C207" t="s">
        <v>136</v>
      </c>
      <c r="D207" t="s">
        <v>596</v>
      </c>
      <c r="E207">
        <v>-74.087017000000003</v>
      </c>
      <c r="F207">
        <v>40.640614999999997</v>
      </c>
      <c r="G207" s="12" t="b">
        <f>IF(A207=H207,TRUE,FALSE)</f>
        <v>1</v>
      </c>
      <c r="H207" t="s">
        <v>428</v>
      </c>
      <c r="I207" s="12"/>
      <c r="J207" s="15"/>
      <c r="K207" s="16"/>
      <c r="L207" s="13"/>
      <c r="M207" s="12"/>
      <c r="N207" s="15"/>
      <c r="O207" s="16">
        <v>1800</v>
      </c>
    </row>
    <row r="208" spans="1:16" x14ac:dyDescent="0.25">
      <c r="A208" t="s">
        <v>389</v>
      </c>
      <c r="B208" t="s">
        <v>857</v>
      </c>
      <c r="C208" t="s">
        <v>136</v>
      </c>
      <c r="D208" t="s">
        <v>596</v>
      </c>
      <c r="E208">
        <v>-74.116478999999998</v>
      </c>
      <c r="F208">
        <v>40.572572000000001</v>
      </c>
      <c r="G208" s="12" t="b">
        <f>IF(A208=H208,TRUE,FALSE)</f>
        <v>1</v>
      </c>
      <c r="H208" t="s">
        <v>389</v>
      </c>
      <c r="I208" s="12"/>
      <c r="J208" s="15"/>
      <c r="K208" s="16"/>
      <c r="L208" s="13"/>
      <c r="M208" s="12"/>
      <c r="N208" s="15">
        <v>1550</v>
      </c>
      <c r="O208" s="16">
        <v>1500</v>
      </c>
    </row>
    <row r="209" spans="1:15" x14ac:dyDescent="0.25">
      <c r="A209" t="s">
        <v>858</v>
      </c>
      <c r="B209" t="s">
        <v>859</v>
      </c>
      <c r="C209" t="s">
        <v>136</v>
      </c>
      <c r="D209" t="s">
        <v>596</v>
      </c>
      <c r="E209">
        <v>-74.104326999999998</v>
      </c>
      <c r="F209">
        <v>40.564255000000003</v>
      </c>
      <c r="I209" s="12"/>
      <c r="J209" s="15"/>
      <c r="K209" s="16"/>
      <c r="L209" s="13"/>
      <c r="M209" s="12"/>
      <c r="N209" s="15"/>
      <c r="O209" s="16"/>
    </row>
    <row r="210" spans="1:15" x14ac:dyDescent="0.25">
      <c r="A210" t="s">
        <v>860</v>
      </c>
      <c r="B210" t="s">
        <v>861</v>
      </c>
      <c r="C210" t="s">
        <v>3</v>
      </c>
      <c r="D210" t="s">
        <v>596</v>
      </c>
      <c r="E210">
        <v>-73.885118000000006</v>
      </c>
      <c r="F210">
        <v>40.662744000000004</v>
      </c>
      <c r="I210" s="12"/>
      <c r="J210" s="15"/>
      <c r="K210" s="16"/>
      <c r="L210" s="13"/>
      <c r="M210" s="12"/>
      <c r="N210" s="15"/>
      <c r="O210" s="16"/>
    </row>
    <row r="211" spans="1:15" x14ac:dyDescent="0.25">
      <c r="A211" t="s">
        <v>392</v>
      </c>
      <c r="B211" t="s">
        <v>862</v>
      </c>
      <c r="C211" t="s">
        <v>136</v>
      </c>
      <c r="D211" t="s">
        <v>596</v>
      </c>
      <c r="E211">
        <v>-74.164959999999994</v>
      </c>
      <c r="F211">
        <v>40.594251999999997</v>
      </c>
      <c r="G211" s="12" t="b">
        <f>IF(A211=H211,TRUE,FALSE)</f>
        <v>1</v>
      </c>
      <c r="H211" t="s">
        <v>392</v>
      </c>
      <c r="I211" s="12"/>
      <c r="J211" s="15"/>
      <c r="K211" s="16"/>
      <c r="L211" s="13"/>
      <c r="M211" s="12"/>
      <c r="N211" s="15">
        <v>1450</v>
      </c>
      <c r="O211" s="16">
        <v>1850</v>
      </c>
    </row>
    <row r="212" spans="1:15" x14ac:dyDescent="0.25">
      <c r="A212" t="s">
        <v>863</v>
      </c>
      <c r="B212" t="s">
        <v>864</v>
      </c>
      <c r="C212" t="s">
        <v>34</v>
      </c>
      <c r="D212" t="s">
        <v>596</v>
      </c>
      <c r="E212">
        <v>-73.988433999999998</v>
      </c>
      <c r="F212">
        <v>40.723258999999999</v>
      </c>
      <c r="G212" s="12" t="b">
        <f>IF(A212=H212,TRUE,FALSE)</f>
        <v>1</v>
      </c>
      <c r="H212" t="s">
        <v>40</v>
      </c>
      <c r="I212" s="12">
        <v>5121</v>
      </c>
      <c r="J212" s="15">
        <v>6117</v>
      </c>
      <c r="K212" s="16">
        <v>9678</v>
      </c>
      <c r="L212" s="13">
        <v>16413</v>
      </c>
      <c r="M212" s="12">
        <v>2487</v>
      </c>
      <c r="N212" s="15">
        <v>3200</v>
      </c>
      <c r="O212" s="16">
        <v>7248</v>
      </c>
    </row>
    <row r="213" spans="1:15" x14ac:dyDescent="0.25">
      <c r="A213" t="s">
        <v>578</v>
      </c>
      <c r="C213" t="s">
        <v>34</v>
      </c>
      <c r="E213">
        <v>-73.995148999999998</v>
      </c>
      <c r="F213">
        <v>40.722386</v>
      </c>
      <c r="G213" s="12" t="b">
        <f>IF(A213=H213,TRUE,FALSE)</f>
        <v>1</v>
      </c>
      <c r="H213" t="s">
        <v>578</v>
      </c>
      <c r="I213" s="12">
        <v>2683</v>
      </c>
      <c r="J213" s="15">
        <v>4280</v>
      </c>
      <c r="K213" s="16">
        <v>4833</v>
      </c>
      <c r="L213" s="13">
        <v>10648</v>
      </c>
      <c r="M213" s="12">
        <v>2970</v>
      </c>
      <c r="N213" s="15">
        <v>3025</v>
      </c>
      <c r="O213" s="16">
        <v>3500</v>
      </c>
    </row>
    <row r="214" spans="1:15" x14ac:dyDescent="0.25">
      <c r="A214" t="s">
        <v>865</v>
      </c>
      <c r="B214" t="s">
        <v>866</v>
      </c>
      <c r="C214" t="s">
        <v>47</v>
      </c>
      <c r="D214" t="s">
        <v>596</v>
      </c>
      <c r="E214">
        <v>-73.857517999999999</v>
      </c>
      <c r="F214">
        <v>40.754071000000003</v>
      </c>
      <c r="G214" s="12" t="b">
        <v>1</v>
      </c>
      <c r="H214" t="s">
        <v>316</v>
      </c>
      <c r="I214" s="12"/>
      <c r="J214" s="15"/>
      <c r="K214" s="16"/>
      <c r="L214" s="13"/>
      <c r="M214" s="12">
        <v>1600</v>
      </c>
      <c r="N214" s="15">
        <v>1975</v>
      </c>
      <c r="O214" s="16">
        <v>2300</v>
      </c>
    </row>
    <row r="215" spans="1:15" x14ac:dyDescent="0.25">
      <c r="A215" t="s">
        <v>41</v>
      </c>
      <c r="C215" t="s">
        <v>34</v>
      </c>
      <c r="D215" t="s">
        <v>596</v>
      </c>
      <c r="E215">
        <v>-73.986659000000003</v>
      </c>
      <c r="F215">
        <v>40.744109000000002</v>
      </c>
      <c r="G215" s="12" t="b">
        <f>IF(A215=H215,TRUE,FALSE)</f>
        <v>1</v>
      </c>
      <c r="H215" t="s">
        <v>41</v>
      </c>
      <c r="I215" s="12"/>
      <c r="J215" s="15"/>
      <c r="K215" s="16"/>
      <c r="L215" s="13"/>
      <c r="M215" s="12">
        <v>1200</v>
      </c>
      <c r="N215" s="15">
        <v>4750</v>
      </c>
      <c r="O215" s="16">
        <v>7150</v>
      </c>
    </row>
    <row r="216" spans="1:15" x14ac:dyDescent="0.25">
      <c r="A216" t="s">
        <v>867</v>
      </c>
      <c r="B216" t="s">
        <v>868</v>
      </c>
      <c r="C216" t="s">
        <v>64</v>
      </c>
      <c r="D216" t="s">
        <v>596</v>
      </c>
      <c r="E216">
        <v>-73.904531000000006</v>
      </c>
      <c r="F216">
        <v>40.908543000000002</v>
      </c>
      <c r="I216" s="12"/>
      <c r="J216" s="15"/>
      <c r="K216" s="16"/>
      <c r="L216" s="13"/>
      <c r="M216" s="12"/>
      <c r="N216" s="15"/>
      <c r="O216" s="16"/>
    </row>
    <row r="217" spans="1:15" x14ac:dyDescent="0.25">
      <c r="A217" t="s">
        <v>869</v>
      </c>
      <c r="B217" t="s">
        <v>870</v>
      </c>
      <c r="C217" t="s">
        <v>3</v>
      </c>
      <c r="D217" t="s">
        <v>596</v>
      </c>
      <c r="E217">
        <v>-73.958809000000002</v>
      </c>
      <c r="F217">
        <v>40.714823000000003</v>
      </c>
      <c r="I217" s="12"/>
      <c r="J217" s="15"/>
      <c r="K217" s="16"/>
      <c r="L217" s="13"/>
      <c r="M217" s="12"/>
      <c r="N217" s="15"/>
      <c r="O217" s="16"/>
    </row>
    <row r="218" spans="1:15" x14ac:dyDescent="0.25">
      <c r="A218" t="s">
        <v>282</v>
      </c>
      <c r="B218" t="s">
        <v>871</v>
      </c>
      <c r="C218" t="s">
        <v>64</v>
      </c>
      <c r="D218" t="s">
        <v>596</v>
      </c>
      <c r="E218">
        <v>-73.879390999999998</v>
      </c>
      <c r="F218">
        <v>40.877223999999998</v>
      </c>
      <c r="G218" s="12" t="b">
        <f>IF(A218=H218,TRUE,FALSE)</f>
        <v>1</v>
      </c>
      <c r="H218" t="s">
        <v>282</v>
      </c>
      <c r="I218" s="12"/>
      <c r="J218" s="15"/>
      <c r="K218" s="16"/>
      <c r="L218" s="13"/>
      <c r="M218" s="12">
        <v>1700</v>
      </c>
      <c r="N218" s="15">
        <v>1635</v>
      </c>
      <c r="O218" s="16">
        <v>1895</v>
      </c>
    </row>
    <row r="219" spans="1:15" x14ac:dyDescent="0.25">
      <c r="A219" t="s">
        <v>872</v>
      </c>
      <c r="B219" t="s">
        <v>873</v>
      </c>
      <c r="C219" t="s">
        <v>47</v>
      </c>
      <c r="D219" t="s">
        <v>596</v>
      </c>
      <c r="E219">
        <v>-73.754949999999994</v>
      </c>
      <c r="F219">
        <v>40.745618999999998</v>
      </c>
      <c r="I219" s="12"/>
      <c r="J219" s="15"/>
      <c r="K219" s="16"/>
      <c r="L219" s="13"/>
      <c r="M219" s="12"/>
      <c r="N219" s="15"/>
      <c r="O219" s="16"/>
    </row>
    <row r="220" spans="1:15" x14ac:dyDescent="0.25">
      <c r="A220" t="s">
        <v>400</v>
      </c>
      <c r="B220" t="s">
        <v>874</v>
      </c>
      <c r="C220" t="s">
        <v>136</v>
      </c>
      <c r="D220" t="s">
        <v>596</v>
      </c>
      <c r="E220">
        <v>-74.121566000000001</v>
      </c>
      <c r="F220">
        <v>40.558461999999999</v>
      </c>
      <c r="G220" s="12" t="b">
        <f>IF(A220=H220,TRUE,FALSE)</f>
        <v>1</v>
      </c>
      <c r="H220" t="s">
        <v>400</v>
      </c>
      <c r="I220" s="12"/>
      <c r="J220" s="15"/>
      <c r="K220" s="16"/>
      <c r="L220" s="13"/>
      <c r="M220" s="12"/>
      <c r="N220" s="15">
        <v>1395</v>
      </c>
      <c r="O220" s="16">
        <v>1725</v>
      </c>
    </row>
    <row r="221" spans="1:15" x14ac:dyDescent="0.25">
      <c r="A221" t="s">
        <v>193</v>
      </c>
      <c r="B221" t="s">
        <v>875</v>
      </c>
      <c r="C221" t="s">
        <v>3</v>
      </c>
      <c r="D221" t="s">
        <v>596</v>
      </c>
      <c r="E221">
        <v>-73.913067999999996</v>
      </c>
      <c r="F221">
        <v>40.678403000000003</v>
      </c>
      <c r="G221" s="12" t="b">
        <f>IF(A221=H221,TRUE,FALSE)</f>
        <v>1</v>
      </c>
      <c r="H221" t="s">
        <v>193</v>
      </c>
      <c r="I221" s="12"/>
      <c r="J221" s="15"/>
      <c r="K221" s="16"/>
      <c r="L221" s="13"/>
      <c r="M221" s="12">
        <v>2050</v>
      </c>
      <c r="N221" s="15">
        <v>1800</v>
      </c>
      <c r="O221" s="16">
        <v>2100</v>
      </c>
    </row>
    <row r="222" spans="1:15" x14ac:dyDescent="0.25">
      <c r="A222" t="s">
        <v>876</v>
      </c>
      <c r="B222" t="s">
        <v>877</v>
      </c>
      <c r="C222" t="s">
        <v>3</v>
      </c>
      <c r="D222" t="s">
        <v>596</v>
      </c>
      <c r="E222">
        <v>-73.968367000000001</v>
      </c>
      <c r="F222">
        <v>40.613059999999997</v>
      </c>
      <c r="I222" s="12"/>
      <c r="J222" s="15"/>
      <c r="K222" s="16"/>
      <c r="L222" s="13"/>
      <c r="M222" s="12"/>
      <c r="N222" s="15"/>
      <c r="O222" s="16"/>
    </row>
    <row r="223" spans="1:15" x14ac:dyDescent="0.25">
      <c r="A223" t="s">
        <v>878</v>
      </c>
      <c r="B223" t="s">
        <v>879</v>
      </c>
      <c r="C223" t="s">
        <v>136</v>
      </c>
      <c r="D223" t="s">
        <v>596</v>
      </c>
      <c r="E223">
        <v>-74.087511000000006</v>
      </c>
      <c r="F223">
        <v>40.596328999999997</v>
      </c>
      <c r="I223" s="12"/>
      <c r="J223" s="15"/>
      <c r="K223" s="16"/>
      <c r="L223" s="13"/>
      <c r="M223" s="12"/>
      <c r="N223" s="15"/>
      <c r="O223" s="16"/>
    </row>
    <row r="224" spans="1:15" x14ac:dyDescent="0.25">
      <c r="A224" t="s">
        <v>880</v>
      </c>
      <c r="B224" t="s">
        <v>881</v>
      </c>
      <c r="C224" t="s">
        <v>64</v>
      </c>
      <c r="D224" t="s">
        <v>596</v>
      </c>
      <c r="E224">
        <v>-73.863324000000006</v>
      </c>
      <c r="F224">
        <v>40.871371000000003</v>
      </c>
      <c r="I224" s="12"/>
      <c r="J224" s="15"/>
      <c r="K224" s="16"/>
      <c r="L224" s="13"/>
      <c r="M224" s="12"/>
      <c r="N224" s="15"/>
      <c r="O224" s="16"/>
    </row>
    <row r="225" spans="1:15" x14ac:dyDescent="0.25">
      <c r="A225" t="s">
        <v>255</v>
      </c>
      <c r="B225" t="s">
        <v>882</v>
      </c>
      <c r="C225" t="s">
        <v>47</v>
      </c>
      <c r="D225" t="s">
        <v>596</v>
      </c>
      <c r="E225">
        <v>-73.843203000000003</v>
      </c>
      <c r="F225">
        <v>40.680708000000003</v>
      </c>
      <c r="G225" s="12" t="b">
        <f>IF(A225=H225,TRUE,FALSE)</f>
        <v>1</v>
      </c>
      <c r="H225" t="s">
        <v>255</v>
      </c>
      <c r="I225" s="12"/>
      <c r="J225" s="15"/>
      <c r="K225" s="16"/>
      <c r="L225" s="13"/>
      <c r="M225" s="12">
        <v>2100</v>
      </c>
      <c r="N225" s="15">
        <v>1600</v>
      </c>
      <c r="O225" s="16">
        <v>2100</v>
      </c>
    </row>
    <row r="226" spans="1:15" x14ac:dyDescent="0.25">
      <c r="A226" t="s">
        <v>883</v>
      </c>
      <c r="B226" t="s">
        <v>884</v>
      </c>
      <c r="C226" t="s">
        <v>3</v>
      </c>
      <c r="D226" t="s">
        <v>596</v>
      </c>
      <c r="E226">
        <v>-73.902334999999994</v>
      </c>
      <c r="F226">
        <v>40.631318</v>
      </c>
      <c r="I226" s="12"/>
      <c r="J226" s="15"/>
      <c r="K226" s="16"/>
      <c r="L226" s="13"/>
      <c r="M226" s="12"/>
      <c r="N226" s="15"/>
      <c r="O226" s="16"/>
    </row>
    <row r="227" spans="1:15" x14ac:dyDescent="0.25">
      <c r="A227" t="s">
        <v>885</v>
      </c>
      <c r="B227" t="s">
        <v>886</v>
      </c>
      <c r="C227" t="s">
        <v>136</v>
      </c>
      <c r="D227" t="s">
        <v>596</v>
      </c>
      <c r="E227">
        <v>-74.080157</v>
      </c>
      <c r="F227">
        <v>40.609189999999998</v>
      </c>
      <c r="I227" s="12"/>
      <c r="J227" s="15"/>
      <c r="K227" s="16"/>
      <c r="L227" s="13"/>
      <c r="M227" s="12"/>
      <c r="N227" s="15"/>
      <c r="O227" s="16"/>
    </row>
    <row r="228" spans="1:15" x14ac:dyDescent="0.25">
      <c r="A228" t="s">
        <v>44</v>
      </c>
      <c r="B228" t="s">
        <v>887</v>
      </c>
      <c r="C228" t="s">
        <v>3</v>
      </c>
      <c r="D228" t="s">
        <v>596</v>
      </c>
      <c r="E228">
        <v>-73.977050000000006</v>
      </c>
      <c r="F228">
        <v>40.672320999999997</v>
      </c>
      <c r="G228" s="12" t="b">
        <f t="shared" ref="G228:G233" si="8">IF(A228=H228,TRUE,FALSE)</f>
        <v>1</v>
      </c>
      <c r="H228" t="s">
        <v>44</v>
      </c>
      <c r="I228" s="12">
        <v>2795</v>
      </c>
      <c r="J228" s="15">
        <v>2739</v>
      </c>
      <c r="K228" s="16">
        <v>3422</v>
      </c>
      <c r="L228" s="13">
        <v>4883</v>
      </c>
      <c r="M228" s="12">
        <v>2500</v>
      </c>
      <c r="N228" s="15">
        <v>2475</v>
      </c>
      <c r="O228" s="16">
        <v>2700</v>
      </c>
    </row>
    <row r="229" spans="1:15" x14ac:dyDescent="0.25">
      <c r="A229" t="s">
        <v>281</v>
      </c>
      <c r="B229" t="s">
        <v>888</v>
      </c>
      <c r="C229" t="s">
        <v>64</v>
      </c>
      <c r="D229" t="s">
        <v>596</v>
      </c>
      <c r="E229">
        <v>-73.856003000000001</v>
      </c>
      <c r="F229">
        <v>40.837938000000001</v>
      </c>
      <c r="G229" s="12" t="b">
        <f t="shared" si="8"/>
        <v>1</v>
      </c>
      <c r="H229" t="s">
        <v>281</v>
      </c>
      <c r="I229" s="12"/>
      <c r="J229" s="15"/>
      <c r="K229" s="16"/>
      <c r="L229" s="13"/>
      <c r="M229" s="12">
        <v>1150</v>
      </c>
      <c r="N229" s="15">
        <v>1600</v>
      </c>
      <c r="O229" s="16">
        <v>1889</v>
      </c>
    </row>
    <row r="230" spans="1:15" x14ac:dyDescent="0.25">
      <c r="A230" t="s">
        <v>498</v>
      </c>
      <c r="C230" t="s">
        <v>34</v>
      </c>
      <c r="D230" t="s">
        <v>596</v>
      </c>
      <c r="E230">
        <v>-73.955822999999995</v>
      </c>
      <c r="F230">
        <v>40.773673000000002</v>
      </c>
      <c r="G230" s="12" t="b">
        <f t="shared" si="8"/>
        <v>1</v>
      </c>
      <c r="H230" t="s">
        <v>498</v>
      </c>
      <c r="I230" s="12">
        <v>4289</v>
      </c>
      <c r="J230" s="15">
        <v>4535</v>
      </c>
      <c r="K230" s="16">
        <v>12173</v>
      </c>
      <c r="L230" s="13">
        <v>26970</v>
      </c>
      <c r="M230" s="12"/>
      <c r="N230" s="15"/>
      <c r="O230" s="16"/>
    </row>
    <row r="231" spans="1:15" x14ac:dyDescent="0.25">
      <c r="A231" t="s">
        <v>265</v>
      </c>
      <c r="B231" t="s">
        <v>889</v>
      </c>
      <c r="C231" t="s">
        <v>64</v>
      </c>
      <c r="D231" t="s">
        <v>596</v>
      </c>
      <c r="E231">
        <v>-73.832074000000006</v>
      </c>
      <c r="F231">
        <v>40.850641000000003</v>
      </c>
      <c r="G231" s="12" t="b">
        <f t="shared" si="8"/>
        <v>1</v>
      </c>
      <c r="H231" t="s">
        <v>265</v>
      </c>
      <c r="I231" s="12"/>
      <c r="J231" s="15"/>
      <c r="K231" s="16"/>
      <c r="L231" s="13"/>
      <c r="M231" s="12">
        <v>1700</v>
      </c>
      <c r="N231" s="15">
        <v>1650</v>
      </c>
      <c r="O231" s="16">
        <v>1950</v>
      </c>
    </row>
    <row r="232" spans="1:15" x14ac:dyDescent="0.25">
      <c r="A232" t="s">
        <v>379</v>
      </c>
      <c r="B232" t="s">
        <v>890</v>
      </c>
      <c r="C232" t="s">
        <v>64</v>
      </c>
      <c r="D232" t="s">
        <v>596</v>
      </c>
      <c r="E232">
        <v>-73.841611999999998</v>
      </c>
      <c r="F232">
        <v>40.862966</v>
      </c>
      <c r="G232" s="12" t="b">
        <f t="shared" si="8"/>
        <v>1</v>
      </c>
      <c r="H232" t="s">
        <v>379</v>
      </c>
      <c r="I232" s="12"/>
      <c r="J232" s="15"/>
      <c r="K232" s="16"/>
      <c r="L232" s="13"/>
      <c r="M232" s="12"/>
      <c r="N232" s="15">
        <v>1350</v>
      </c>
      <c r="O232" s="16"/>
    </row>
    <row r="233" spans="1:15" x14ac:dyDescent="0.25">
      <c r="A233" t="s">
        <v>309</v>
      </c>
      <c r="B233" t="s">
        <v>891</v>
      </c>
      <c r="C233" t="s">
        <v>64</v>
      </c>
      <c r="D233" t="s">
        <v>596</v>
      </c>
      <c r="E233">
        <v>-73.854755999999995</v>
      </c>
      <c r="F233">
        <v>40.857413000000001</v>
      </c>
      <c r="G233" s="12" t="b">
        <f t="shared" si="8"/>
        <v>1</v>
      </c>
      <c r="H233" t="s">
        <v>309</v>
      </c>
      <c r="I233" s="12"/>
      <c r="J233" s="15"/>
      <c r="K233" s="16"/>
      <c r="L233" s="13"/>
      <c r="M233" s="12">
        <v>1916</v>
      </c>
      <c r="N233" s="15">
        <v>1899</v>
      </c>
      <c r="O233" s="16">
        <v>2150</v>
      </c>
    </row>
    <row r="234" spans="1:15" x14ac:dyDescent="0.25">
      <c r="A234" t="s">
        <v>892</v>
      </c>
      <c r="B234" t="s">
        <v>893</v>
      </c>
      <c r="C234" t="s">
        <v>136</v>
      </c>
      <c r="D234" t="s">
        <v>596</v>
      </c>
      <c r="E234">
        <v>-74.219830999999999</v>
      </c>
      <c r="F234">
        <v>40.524698999999998</v>
      </c>
      <c r="I234" s="12"/>
      <c r="J234" s="15"/>
      <c r="K234" s="16"/>
      <c r="L234" s="13"/>
      <c r="M234" s="12"/>
      <c r="N234" s="15"/>
      <c r="O234" s="16"/>
    </row>
    <row r="235" spans="1:15" x14ac:dyDescent="0.25">
      <c r="A235" t="s">
        <v>386</v>
      </c>
      <c r="B235" t="s">
        <v>894</v>
      </c>
      <c r="C235" t="s">
        <v>47</v>
      </c>
      <c r="D235" t="s">
        <v>596</v>
      </c>
      <c r="E235">
        <v>-73.804861000000002</v>
      </c>
      <c r="F235">
        <v>40.734935999999998</v>
      </c>
      <c r="G235" s="12" t="b">
        <f>IF(A235=H235,TRUE,FALSE)</f>
        <v>1</v>
      </c>
      <c r="H235" t="s">
        <v>386</v>
      </c>
      <c r="I235" s="12"/>
      <c r="J235" s="15"/>
      <c r="K235" s="16"/>
      <c r="L235" s="13"/>
      <c r="M235" s="12"/>
      <c r="N235" s="15">
        <v>1700</v>
      </c>
      <c r="O235" s="16">
        <v>2100</v>
      </c>
    </row>
    <row r="236" spans="1:15" x14ac:dyDescent="0.25">
      <c r="A236" t="s">
        <v>895</v>
      </c>
      <c r="B236" t="s">
        <v>896</v>
      </c>
      <c r="C236" t="s">
        <v>136</v>
      </c>
      <c r="D236" t="s">
        <v>596</v>
      </c>
      <c r="E236">
        <v>-74.174644999999998</v>
      </c>
      <c r="F236">
        <v>40.639682999999998</v>
      </c>
      <c r="I236" s="12"/>
      <c r="J236" s="15"/>
      <c r="K236" s="16"/>
      <c r="L236" s="13"/>
      <c r="M236" s="12"/>
      <c r="N236" s="15"/>
      <c r="O236" s="16"/>
    </row>
    <row r="237" spans="1:15" x14ac:dyDescent="0.25">
      <c r="A237" t="s">
        <v>897</v>
      </c>
      <c r="B237" t="s">
        <v>898</v>
      </c>
      <c r="C237" t="s">
        <v>64</v>
      </c>
      <c r="D237" t="s">
        <v>596</v>
      </c>
      <c r="E237">
        <v>-73.913220999999993</v>
      </c>
      <c r="F237">
        <v>40.801664000000002</v>
      </c>
      <c r="I237" s="12"/>
      <c r="J237" s="15"/>
      <c r="K237" s="16"/>
      <c r="L237" s="13"/>
      <c r="M237" s="12"/>
      <c r="N237" s="15"/>
      <c r="O237" s="16"/>
    </row>
    <row r="238" spans="1:15" x14ac:dyDescent="0.25">
      <c r="A238" t="s">
        <v>137</v>
      </c>
      <c r="B238" t="s">
        <v>899</v>
      </c>
      <c r="C238" t="s">
        <v>136</v>
      </c>
      <c r="D238" t="s">
        <v>596</v>
      </c>
      <c r="E238">
        <v>-74.129434000000003</v>
      </c>
      <c r="F238">
        <v>40.633668999999998</v>
      </c>
      <c r="I238" s="12"/>
      <c r="J238" s="15"/>
      <c r="K238" s="16"/>
      <c r="L238" s="13"/>
      <c r="M238" s="12"/>
      <c r="N238" s="15"/>
      <c r="O238" s="16"/>
    </row>
    <row r="239" spans="1:15" x14ac:dyDescent="0.25">
      <c r="A239" t="s">
        <v>397</v>
      </c>
      <c r="B239" t="s">
        <v>900</v>
      </c>
      <c r="C239" t="s">
        <v>136</v>
      </c>
      <c r="D239" t="s">
        <v>596</v>
      </c>
      <c r="E239">
        <v>-74.201526000000001</v>
      </c>
      <c r="F239">
        <v>40.526263999999998</v>
      </c>
      <c r="G239" s="12" t="b">
        <f>IF(A239=H239,TRUE,FALSE)</f>
        <v>1</v>
      </c>
      <c r="H239" t="s">
        <v>397</v>
      </c>
      <c r="I239" s="12"/>
      <c r="J239" s="15"/>
      <c r="K239" s="16"/>
      <c r="L239" s="13"/>
      <c r="M239" s="12"/>
      <c r="N239" s="15">
        <v>1400</v>
      </c>
      <c r="O239" s="16"/>
    </row>
    <row r="240" spans="1:15" x14ac:dyDescent="0.25">
      <c r="A240" t="s">
        <v>154</v>
      </c>
      <c r="B240" t="s">
        <v>901</v>
      </c>
      <c r="C240" t="s">
        <v>3</v>
      </c>
      <c r="D240" t="s">
        <v>596</v>
      </c>
      <c r="E240">
        <v>-73.964859000000004</v>
      </c>
      <c r="F240">
        <v>40.676822000000001</v>
      </c>
      <c r="G240" s="12" t="b">
        <f>IF(A240=H240,TRUE,FALSE)</f>
        <v>1</v>
      </c>
      <c r="H240" t="s">
        <v>154</v>
      </c>
      <c r="I240" s="12">
        <v>2393</v>
      </c>
      <c r="J240" s="15">
        <v>2823</v>
      </c>
      <c r="K240" s="16">
        <v>3621</v>
      </c>
      <c r="L240" s="13">
        <v>4320</v>
      </c>
      <c r="M240" s="12">
        <v>1850</v>
      </c>
      <c r="N240" s="15">
        <v>2375</v>
      </c>
      <c r="O240" s="16">
        <v>2700</v>
      </c>
    </row>
    <row r="241" spans="1:15" x14ac:dyDescent="0.25">
      <c r="A241" t="s">
        <v>563</v>
      </c>
      <c r="B241" t="s">
        <v>902</v>
      </c>
      <c r="C241" t="s">
        <v>3</v>
      </c>
      <c r="D241" t="s">
        <v>596</v>
      </c>
      <c r="E241">
        <v>-73.954898999999997</v>
      </c>
      <c r="F241">
        <v>40.65842</v>
      </c>
      <c r="G241" s="12" t="b">
        <f>IF(A241=H241,TRUE,FALSE)</f>
        <v>1</v>
      </c>
      <c r="H241" t="s">
        <v>563</v>
      </c>
      <c r="I241" s="12">
        <v>1933</v>
      </c>
      <c r="J241" s="15">
        <v>2094</v>
      </c>
      <c r="K241" s="16">
        <v>2911</v>
      </c>
      <c r="L241" s="13">
        <v>3423</v>
      </c>
      <c r="M241" s="12"/>
      <c r="N241" s="15"/>
      <c r="O241" s="16"/>
    </row>
    <row r="242" spans="1:15" x14ac:dyDescent="0.25">
      <c r="A242" t="s">
        <v>903</v>
      </c>
      <c r="B242" t="s">
        <v>904</v>
      </c>
      <c r="C242" t="s">
        <v>3</v>
      </c>
      <c r="D242" t="s">
        <v>596</v>
      </c>
      <c r="E242">
        <v>-73.962613000000005</v>
      </c>
      <c r="F242">
        <v>40.647008999999997</v>
      </c>
      <c r="H242" t="s">
        <v>311</v>
      </c>
      <c r="I242" s="12"/>
      <c r="J242" s="15"/>
      <c r="K242" s="16"/>
      <c r="L242" s="13"/>
      <c r="M242" s="12">
        <v>1699</v>
      </c>
      <c r="N242" s="15">
        <v>2300</v>
      </c>
      <c r="O242" s="16">
        <v>4650</v>
      </c>
    </row>
    <row r="243" spans="1:15" x14ac:dyDescent="0.25">
      <c r="A243" t="s">
        <v>233</v>
      </c>
      <c r="B243" t="s">
        <v>905</v>
      </c>
      <c r="C243" t="s">
        <v>47</v>
      </c>
      <c r="D243" t="s">
        <v>596</v>
      </c>
      <c r="E243">
        <v>-73.738714999999999</v>
      </c>
      <c r="F243">
        <v>40.718893000000001</v>
      </c>
      <c r="G243" s="12" t="b">
        <f>IF(A243=H243,TRUE,FALSE)</f>
        <v>1</v>
      </c>
      <c r="H243" t="s">
        <v>233</v>
      </c>
      <c r="I243" s="12"/>
      <c r="J243" s="15"/>
      <c r="K243" s="16"/>
      <c r="L243" s="13"/>
      <c r="M243" s="12">
        <v>2750</v>
      </c>
      <c r="N243" s="15">
        <v>1650</v>
      </c>
      <c r="O243" s="16">
        <v>2000</v>
      </c>
    </row>
    <row r="244" spans="1:15" x14ac:dyDescent="0.25">
      <c r="A244" t="s">
        <v>906</v>
      </c>
      <c r="B244" t="s">
        <v>907</v>
      </c>
      <c r="C244" t="s">
        <v>47</v>
      </c>
      <c r="D244" t="s">
        <v>596</v>
      </c>
      <c r="E244">
        <v>-73.825809000000007</v>
      </c>
      <c r="F244">
        <v>40.744571999999998</v>
      </c>
      <c r="I244" s="12"/>
      <c r="J244" s="15"/>
      <c r="K244" s="16"/>
      <c r="L244" s="13"/>
      <c r="M244" s="12"/>
      <c r="N244" s="15"/>
      <c r="O244" s="16"/>
    </row>
    <row r="245" spans="1:15" x14ac:dyDescent="0.25">
      <c r="A245" t="s">
        <v>908</v>
      </c>
      <c r="B245" t="s">
        <v>909</v>
      </c>
      <c r="C245" t="s">
        <v>47</v>
      </c>
      <c r="D245" t="s">
        <v>596</v>
      </c>
      <c r="E245">
        <v>-73.945631000000006</v>
      </c>
      <c r="F245">
        <v>40.756090999999998</v>
      </c>
      <c r="I245" s="12"/>
      <c r="J245" s="15"/>
      <c r="K245" s="16"/>
      <c r="L245" s="13"/>
      <c r="M245" s="12"/>
      <c r="N245" s="15"/>
      <c r="O245" s="16"/>
    </row>
    <row r="246" spans="1:15" x14ac:dyDescent="0.25">
      <c r="A246" t="s">
        <v>910</v>
      </c>
      <c r="B246" t="s">
        <v>911</v>
      </c>
      <c r="C246" t="s">
        <v>136</v>
      </c>
      <c r="D246" t="s">
        <v>596</v>
      </c>
      <c r="E246">
        <v>-74.098050999999998</v>
      </c>
      <c r="F246">
        <v>40.635629999999999</v>
      </c>
      <c r="I246" s="12"/>
      <c r="J246" s="15"/>
      <c r="K246" s="16"/>
      <c r="L246" s="13"/>
      <c r="M246" s="12"/>
      <c r="N246" s="15"/>
      <c r="O246" s="16"/>
    </row>
    <row r="247" spans="1:15" x14ac:dyDescent="0.25">
      <c r="A247" t="s">
        <v>912</v>
      </c>
      <c r="B247" t="s">
        <v>913</v>
      </c>
      <c r="C247" t="s">
        <v>47</v>
      </c>
      <c r="D247" t="s">
        <v>596</v>
      </c>
      <c r="E247">
        <v>-73.931574999999995</v>
      </c>
      <c r="F247">
        <v>40.761704999999999</v>
      </c>
      <c r="I247" s="12"/>
      <c r="J247" s="15"/>
      <c r="K247" s="16"/>
      <c r="L247" s="13"/>
      <c r="M247" s="12"/>
      <c r="N247" s="15"/>
      <c r="O247" s="16"/>
    </row>
    <row r="248" spans="1:15" x14ac:dyDescent="0.25">
      <c r="A248" t="s">
        <v>155</v>
      </c>
      <c r="B248" t="s">
        <v>914</v>
      </c>
      <c r="C248" t="s">
        <v>3</v>
      </c>
      <c r="D248" t="s">
        <v>596</v>
      </c>
      <c r="E248">
        <v>-74.012759000000003</v>
      </c>
      <c r="F248">
        <v>40.676253000000003</v>
      </c>
      <c r="G248" s="12" t="b">
        <f>IF(A248=H248,TRUE,FALSE)</f>
        <v>1</v>
      </c>
      <c r="H248" t="s">
        <v>155</v>
      </c>
      <c r="I248" s="12"/>
      <c r="J248" s="15">
        <v>2300</v>
      </c>
      <c r="K248" s="16">
        <v>4287</v>
      </c>
      <c r="L248" s="13"/>
      <c r="M248" s="12">
        <v>1673</v>
      </c>
      <c r="N248" s="15">
        <v>2000</v>
      </c>
      <c r="O248" s="16">
        <v>2400</v>
      </c>
    </row>
    <row r="249" spans="1:15" x14ac:dyDescent="0.25">
      <c r="A249" t="s">
        <v>49</v>
      </c>
      <c r="B249" t="s">
        <v>915</v>
      </c>
      <c r="C249" t="s">
        <v>47</v>
      </c>
      <c r="D249" t="s">
        <v>596</v>
      </c>
      <c r="E249">
        <v>-73.857827</v>
      </c>
      <c r="F249">
        <v>40.728974000000001</v>
      </c>
      <c r="G249" s="12" t="b">
        <f>IF(A249=H249,TRUE,FALSE)</f>
        <v>1</v>
      </c>
      <c r="H249" t="s">
        <v>49</v>
      </c>
      <c r="I249" s="12"/>
      <c r="J249" s="15"/>
      <c r="K249" s="16"/>
      <c r="L249" s="13"/>
      <c r="M249" s="12">
        <v>1675</v>
      </c>
      <c r="N249" s="15">
        <v>1850</v>
      </c>
      <c r="O249" s="16">
        <v>2300</v>
      </c>
    </row>
    <row r="250" spans="1:15" x14ac:dyDescent="0.25">
      <c r="A250" t="s">
        <v>916</v>
      </c>
      <c r="B250" t="s">
        <v>917</v>
      </c>
      <c r="C250" t="s">
        <v>3</v>
      </c>
      <c r="D250" t="s">
        <v>596</v>
      </c>
      <c r="E250">
        <v>-73.916652999999997</v>
      </c>
      <c r="F250">
        <v>40.652116999999997</v>
      </c>
      <c r="H250" t="s">
        <v>228</v>
      </c>
      <c r="I250" s="12"/>
      <c r="J250" s="15"/>
      <c r="K250" s="16"/>
      <c r="L250" s="13"/>
      <c r="M250" s="12">
        <v>1811</v>
      </c>
      <c r="N250" s="15">
        <v>1695</v>
      </c>
      <c r="O250" s="16">
        <v>1980</v>
      </c>
    </row>
    <row r="251" spans="1:15" x14ac:dyDescent="0.25">
      <c r="A251" t="s">
        <v>228</v>
      </c>
      <c r="B251" t="s">
        <v>918</v>
      </c>
      <c r="C251" t="s">
        <v>47</v>
      </c>
      <c r="D251" t="s">
        <v>596</v>
      </c>
      <c r="E251">
        <v>-73.831833000000003</v>
      </c>
      <c r="F251">
        <v>40.697946999999999</v>
      </c>
      <c r="I251" s="12"/>
      <c r="J251" s="15"/>
      <c r="K251" s="16"/>
      <c r="L251" s="13"/>
      <c r="M251" s="12"/>
      <c r="N251" s="15"/>
      <c r="O251" s="16"/>
    </row>
    <row r="252" spans="1:15" x14ac:dyDescent="0.25">
      <c r="A252" t="s">
        <v>919</v>
      </c>
      <c r="B252" t="s">
        <v>920</v>
      </c>
      <c r="C252" t="s">
        <v>136</v>
      </c>
      <c r="D252" t="s">
        <v>596</v>
      </c>
      <c r="E252">
        <v>-74.134056999999999</v>
      </c>
      <c r="F252">
        <v>40.569606</v>
      </c>
      <c r="I252" s="12"/>
      <c r="J252" s="15"/>
      <c r="K252" s="16"/>
      <c r="L252" s="13"/>
      <c r="M252" s="12"/>
      <c r="N252" s="15"/>
      <c r="O252" s="16"/>
    </row>
    <row r="253" spans="1:15" x14ac:dyDescent="0.25">
      <c r="A253" t="s">
        <v>921</v>
      </c>
      <c r="B253" t="s">
        <v>922</v>
      </c>
      <c r="C253" t="s">
        <v>136</v>
      </c>
      <c r="D253" t="s">
        <v>596</v>
      </c>
      <c r="E253">
        <v>-74.229571000000007</v>
      </c>
      <c r="F253">
        <v>40.519540999999997</v>
      </c>
      <c r="I253" s="12"/>
      <c r="J253" s="15"/>
      <c r="K253" s="16"/>
      <c r="L253" s="13"/>
      <c r="M253" s="12"/>
      <c r="N253" s="15"/>
      <c r="O253" s="16"/>
    </row>
    <row r="254" spans="1:15" x14ac:dyDescent="0.25">
      <c r="A254" t="s">
        <v>175</v>
      </c>
      <c r="B254" t="s">
        <v>923</v>
      </c>
      <c r="C254" t="s">
        <v>47</v>
      </c>
      <c r="D254" t="s">
        <v>596</v>
      </c>
      <c r="E254">
        <v>-73.901435000000006</v>
      </c>
      <c r="F254">
        <v>40.708323</v>
      </c>
      <c r="G254" s="12" t="b">
        <f>IF(A254=H254,TRUE,FALSE)</f>
        <v>1</v>
      </c>
      <c r="H254" t="s">
        <v>175</v>
      </c>
      <c r="I254" s="12"/>
      <c r="J254" s="15"/>
      <c r="K254" s="16"/>
      <c r="L254" s="13"/>
      <c r="M254" s="12">
        <v>1375</v>
      </c>
      <c r="N254" s="15">
        <v>1800</v>
      </c>
      <c r="O254" s="16">
        <v>2000</v>
      </c>
    </row>
    <row r="255" spans="1:15" x14ac:dyDescent="0.25">
      <c r="A255" t="s">
        <v>231</v>
      </c>
      <c r="B255" t="s">
        <v>924</v>
      </c>
      <c r="C255" t="s">
        <v>64</v>
      </c>
      <c r="D255" t="s">
        <v>596</v>
      </c>
      <c r="E255">
        <v>-73.912585000000007</v>
      </c>
      <c r="F255">
        <v>40.890833999999998</v>
      </c>
      <c r="G255" s="12" t="b">
        <f>IF(A255=H255,TRUE,FALSE)</f>
        <v>1</v>
      </c>
      <c r="H255" t="s">
        <v>231</v>
      </c>
      <c r="I255" s="12"/>
      <c r="J255" s="15"/>
      <c r="K255" s="16"/>
      <c r="L255" s="13"/>
      <c r="M255" s="12">
        <v>1800</v>
      </c>
      <c r="N255" s="15">
        <v>1850</v>
      </c>
      <c r="O255" s="16">
        <v>2600</v>
      </c>
    </row>
    <row r="256" spans="1:15" x14ac:dyDescent="0.25">
      <c r="A256" t="s">
        <v>518</v>
      </c>
      <c r="C256" t="s">
        <v>34</v>
      </c>
      <c r="D256" t="s">
        <v>596</v>
      </c>
      <c r="E256">
        <v>-73.948487999999998</v>
      </c>
      <c r="F256">
        <v>40.836571999999997</v>
      </c>
      <c r="G256" s="12" t="b">
        <f>IF(A256=H256,TRUE,FALSE)</f>
        <v>1</v>
      </c>
      <c r="H256" t="s">
        <v>518</v>
      </c>
      <c r="I256" s="12">
        <v>2330</v>
      </c>
      <c r="J256" s="15">
        <v>3414</v>
      </c>
      <c r="K256" s="16">
        <v>5966</v>
      </c>
      <c r="L256" s="13">
        <v>9020</v>
      </c>
      <c r="M256" s="12"/>
      <c r="N256" s="15"/>
      <c r="O256" s="16"/>
    </row>
    <row r="257" spans="1:15" x14ac:dyDescent="0.25">
      <c r="A257" t="s">
        <v>423</v>
      </c>
      <c r="B257" t="s">
        <v>925</v>
      </c>
      <c r="C257" t="s">
        <v>47</v>
      </c>
      <c r="D257" t="s">
        <v>596</v>
      </c>
      <c r="E257">
        <v>-73.772587999999999</v>
      </c>
      <c r="F257">
        <v>40.675210999999997</v>
      </c>
      <c r="G257" s="12" t="b">
        <f>IF(A257=H257,TRUE,FALSE)</f>
        <v>1</v>
      </c>
      <c r="H257" t="s">
        <v>423</v>
      </c>
      <c r="I257" s="12"/>
      <c r="J257" s="15"/>
      <c r="K257" s="16"/>
      <c r="L257" s="13"/>
      <c r="M257" s="12"/>
      <c r="N257" s="15"/>
      <c r="O257" s="16">
        <v>2148</v>
      </c>
    </row>
    <row r="258" spans="1:15" x14ac:dyDescent="0.25">
      <c r="A258" t="s">
        <v>244</v>
      </c>
      <c r="B258" t="s">
        <v>926</v>
      </c>
      <c r="C258" t="s">
        <v>47</v>
      </c>
      <c r="D258" t="s">
        <v>596</v>
      </c>
      <c r="E258">
        <v>-73.822361000000001</v>
      </c>
      <c r="F258">
        <v>40.582802000000001</v>
      </c>
      <c r="G258" s="12" t="b">
        <f>IF(A258=H258,TRUE,FALSE)</f>
        <v>1</v>
      </c>
      <c r="H258" t="s">
        <v>244</v>
      </c>
      <c r="I258" s="12"/>
      <c r="J258" s="15"/>
      <c r="K258" s="16"/>
      <c r="L258" s="13"/>
      <c r="M258" s="12">
        <v>2839</v>
      </c>
      <c r="N258" s="15">
        <v>1700</v>
      </c>
      <c r="O258" s="16">
        <v>2000</v>
      </c>
    </row>
    <row r="259" spans="1:15" x14ac:dyDescent="0.25">
      <c r="A259" t="s">
        <v>927</v>
      </c>
      <c r="B259" t="s">
        <v>928</v>
      </c>
      <c r="C259" t="s">
        <v>47</v>
      </c>
      <c r="D259" t="s">
        <v>596</v>
      </c>
      <c r="E259">
        <v>-73.841533999999996</v>
      </c>
      <c r="F259">
        <v>40.580342999999999</v>
      </c>
      <c r="I259" s="12"/>
      <c r="J259" s="15"/>
      <c r="K259" s="16"/>
      <c r="L259" s="13"/>
      <c r="M259" s="12"/>
      <c r="N259" s="15"/>
      <c r="O259" s="16"/>
    </row>
    <row r="260" spans="1:15" x14ac:dyDescent="0.25">
      <c r="A260" t="s">
        <v>146</v>
      </c>
      <c r="B260" t="s">
        <v>929</v>
      </c>
      <c r="C260" t="s">
        <v>34</v>
      </c>
      <c r="D260" t="s">
        <v>596</v>
      </c>
      <c r="E260">
        <v>-73.949168</v>
      </c>
      <c r="F260">
        <v>40.762160000000002</v>
      </c>
      <c r="G260" s="12" t="b">
        <f>IF(A260=H260,TRUE,FALSE)</f>
        <v>1</v>
      </c>
      <c r="H260" t="s">
        <v>146</v>
      </c>
      <c r="I260" s="12">
        <v>2696</v>
      </c>
      <c r="J260" s="15">
        <v>3257</v>
      </c>
      <c r="K260" s="16">
        <v>4411</v>
      </c>
      <c r="L260" s="13">
        <v>5445</v>
      </c>
      <c r="M260" s="12">
        <v>1570</v>
      </c>
      <c r="N260" s="15">
        <v>2825</v>
      </c>
      <c r="O260" s="16">
        <v>4478</v>
      </c>
    </row>
    <row r="261" spans="1:15" x14ac:dyDescent="0.25">
      <c r="A261" t="s">
        <v>395</v>
      </c>
      <c r="B261" t="s">
        <v>930</v>
      </c>
      <c r="C261" t="s">
        <v>136</v>
      </c>
      <c r="D261" t="s">
        <v>596</v>
      </c>
      <c r="E261">
        <v>-74.069805000000002</v>
      </c>
      <c r="F261">
        <v>40.615304999999999</v>
      </c>
      <c r="G261" s="12" t="b">
        <f>IF(A261=H261,TRUE,FALSE)</f>
        <v>1</v>
      </c>
      <c r="H261" t="s">
        <v>395</v>
      </c>
      <c r="I261" s="12"/>
      <c r="J261" s="15"/>
      <c r="K261" s="16"/>
      <c r="L261" s="13"/>
      <c r="M261" s="12"/>
      <c r="N261" s="15">
        <v>1550</v>
      </c>
      <c r="O261" s="16">
        <v>1850</v>
      </c>
    </row>
    <row r="262" spans="1:15" x14ac:dyDescent="0.25">
      <c r="A262" t="s">
        <v>360</v>
      </c>
      <c r="B262" t="s">
        <v>931</v>
      </c>
      <c r="C262" t="s">
        <v>47</v>
      </c>
      <c r="D262" t="s">
        <v>596</v>
      </c>
      <c r="E262">
        <v>-73.735260999999994</v>
      </c>
      <c r="F262">
        <v>40.659815999999999</v>
      </c>
      <c r="G262" s="12" t="b">
        <f>IF(A262=H262,TRUE,FALSE)</f>
        <v>1</v>
      </c>
      <c r="H262" t="s">
        <v>360</v>
      </c>
      <c r="I262" s="12"/>
      <c r="J262" s="15"/>
      <c r="K262" s="16"/>
      <c r="L262" s="13"/>
      <c r="M262" s="12"/>
      <c r="N262" s="15">
        <v>2325</v>
      </c>
      <c r="O262" s="16">
        <v>1800</v>
      </c>
    </row>
    <row r="263" spans="1:15" x14ac:dyDescent="0.25">
      <c r="A263" t="s">
        <v>408</v>
      </c>
      <c r="B263" t="s">
        <v>932</v>
      </c>
      <c r="C263" t="s">
        <v>136</v>
      </c>
      <c r="D263" t="s">
        <v>596</v>
      </c>
      <c r="E263">
        <v>-74.215728999999996</v>
      </c>
      <c r="F263">
        <v>40.549404000000003</v>
      </c>
      <c r="G263" s="12" t="b">
        <f>IF(A263=H263,TRUE,FALSE)</f>
        <v>1</v>
      </c>
      <c r="H263" t="s">
        <v>408</v>
      </c>
      <c r="I263" s="12"/>
      <c r="J263" s="15"/>
      <c r="K263" s="16"/>
      <c r="L263" s="13"/>
      <c r="M263" s="12"/>
      <c r="N263" s="15">
        <v>1400</v>
      </c>
      <c r="O263" s="16"/>
    </row>
    <row r="264" spans="1:15" x14ac:dyDescent="0.25">
      <c r="A264" t="s">
        <v>933</v>
      </c>
      <c r="B264" t="s">
        <v>934</v>
      </c>
      <c r="C264" t="s">
        <v>47</v>
      </c>
      <c r="D264" t="s">
        <v>596</v>
      </c>
      <c r="E264">
        <v>-73.892138000000003</v>
      </c>
      <c r="F264">
        <v>40.567376000000003</v>
      </c>
      <c r="I264" s="12"/>
      <c r="J264" s="15"/>
      <c r="K264" s="16"/>
      <c r="L264" s="13"/>
      <c r="M264" s="12"/>
      <c r="N264" s="15"/>
      <c r="O264" s="16"/>
    </row>
    <row r="265" spans="1:15" x14ac:dyDescent="0.25">
      <c r="A265" t="s">
        <v>935</v>
      </c>
      <c r="B265" t="s">
        <v>936</v>
      </c>
      <c r="C265" t="s">
        <v>3</v>
      </c>
      <c r="D265" t="s">
        <v>596</v>
      </c>
      <c r="E265">
        <v>-73.926882000000006</v>
      </c>
      <c r="F265">
        <v>40.655571999999999</v>
      </c>
      <c r="I265" s="12"/>
      <c r="J265" s="15"/>
      <c r="K265" s="16"/>
      <c r="L265" s="13"/>
      <c r="M265" s="12"/>
      <c r="N265" s="15"/>
      <c r="O265" s="16"/>
    </row>
    <row r="266" spans="1:15" x14ac:dyDescent="0.25">
      <c r="A266" t="s">
        <v>937</v>
      </c>
      <c r="B266" t="s">
        <v>938</v>
      </c>
      <c r="C266" t="s">
        <v>136</v>
      </c>
      <c r="D266" t="s">
        <v>596</v>
      </c>
      <c r="E266">
        <v>-74.217765999999997</v>
      </c>
      <c r="F266">
        <v>40.541139999999999</v>
      </c>
      <c r="I266" s="12"/>
      <c r="J266" s="15"/>
      <c r="K266" s="16"/>
      <c r="L266" s="13"/>
      <c r="M266" s="12"/>
      <c r="N266" s="15"/>
      <c r="O266" s="16"/>
    </row>
    <row r="267" spans="1:15" x14ac:dyDescent="0.25">
      <c r="A267" t="s">
        <v>939</v>
      </c>
      <c r="B267" t="s">
        <v>940</v>
      </c>
      <c r="C267" t="s">
        <v>64</v>
      </c>
      <c r="D267" t="s">
        <v>596</v>
      </c>
      <c r="E267">
        <v>-73.826203000000007</v>
      </c>
      <c r="F267">
        <v>40.82658</v>
      </c>
      <c r="I267" s="12"/>
      <c r="J267" s="15"/>
      <c r="K267" s="16"/>
      <c r="L267" s="13"/>
      <c r="M267" s="12"/>
      <c r="N267" s="15"/>
      <c r="O267" s="16"/>
    </row>
    <row r="268" spans="1:15" x14ac:dyDescent="0.25">
      <c r="A268" t="s">
        <v>409</v>
      </c>
      <c r="B268" t="s">
        <v>941</v>
      </c>
      <c r="C268" t="s">
        <v>3</v>
      </c>
      <c r="D268" t="s">
        <v>596</v>
      </c>
      <c r="E268">
        <v>-74.007873000000004</v>
      </c>
      <c r="F268">
        <v>40.576374999999999</v>
      </c>
      <c r="G268" s="12" t="b">
        <f>IF(A268=H268,TRUE,FALSE)</f>
        <v>1</v>
      </c>
      <c r="H268" t="s">
        <v>409</v>
      </c>
      <c r="I268" s="12"/>
      <c r="J268" s="15"/>
      <c r="K268" s="16"/>
      <c r="L268" s="13"/>
      <c r="M268" s="12"/>
      <c r="N268" s="15">
        <v>1650</v>
      </c>
      <c r="O268" s="16"/>
    </row>
    <row r="269" spans="1:15" x14ac:dyDescent="0.25">
      <c r="A269" t="s">
        <v>198</v>
      </c>
      <c r="B269" t="s">
        <v>942</v>
      </c>
      <c r="C269" t="s">
        <v>3</v>
      </c>
      <c r="D269" t="s">
        <v>596</v>
      </c>
      <c r="E269">
        <v>-73.943185999999997</v>
      </c>
      <c r="F269">
        <v>40.586889999999997</v>
      </c>
      <c r="G269" s="12" t="b">
        <f>IF(A269=H269,TRUE,FALSE)</f>
        <v>1</v>
      </c>
      <c r="H269" t="s">
        <v>198</v>
      </c>
      <c r="I269" s="12"/>
      <c r="J269" s="15"/>
      <c r="K269" s="16"/>
      <c r="L269" s="13"/>
      <c r="M269" s="12">
        <v>2400</v>
      </c>
      <c r="N269" s="15">
        <v>1665</v>
      </c>
      <c r="O269" s="16">
        <v>2200</v>
      </c>
    </row>
    <row r="270" spans="1:15" x14ac:dyDescent="0.25">
      <c r="A270" t="s">
        <v>943</v>
      </c>
      <c r="B270" t="s">
        <v>944</v>
      </c>
      <c r="C270" t="s">
        <v>136</v>
      </c>
      <c r="D270" t="s">
        <v>596</v>
      </c>
      <c r="E270">
        <v>-74.066677999999996</v>
      </c>
      <c r="F270">
        <v>40.609718999999998</v>
      </c>
      <c r="I270" s="12"/>
      <c r="J270" s="15"/>
      <c r="K270" s="16"/>
      <c r="L270" s="13"/>
      <c r="M270" s="12"/>
      <c r="N270" s="15"/>
      <c r="O270" s="16"/>
    </row>
    <row r="271" spans="1:15" x14ac:dyDescent="0.25">
      <c r="A271" t="s">
        <v>429</v>
      </c>
      <c r="B271" t="s">
        <v>945</v>
      </c>
      <c r="C271" t="s">
        <v>136</v>
      </c>
      <c r="D271" t="s">
        <v>596</v>
      </c>
      <c r="E271">
        <v>-74.096289999999996</v>
      </c>
      <c r="F271">
        <v>40.619193000000003</v>
      </c>
      <c r="G271" s="12" t="b">
        <f>IF(A271=H271,TRUE,FALSE)</f>
        <v>1</v>
      </c>
      <c r="H271" t="s">
        <v>429</v>
      </c>
      <c r="I271" s="12"/>
      <c r="J271" s="15"/>
      <c r="K271" s="16"/>
      <c r="L271" s="13"/>
      <c r="M271" s="12"/>
      <c r="N271" s="15"/>
      <c r="O271" s="16">
        <v>2100</v>
      </c>
    </row>
    <row r="272" spans="1:15" x14ac:dyDescent="0.25">
      <c r="A272" t="s">
        <v>204</v>
      </c>
      <c r="B272" t="s">
        <v>946</v>
      </c>
      <c r="C272" t="s">
        <v>34</v>
      </c>
      <c r="D272" t="s">
        <v>596</v>
      </c>
      <c r="E272">
        <v>-74.000657000000004</v>
      </c>
      <c r="F272">
        <v>40.722183999999999</v>
      </c>
      <c r="G272" s="12" t="b">
        <f>IF(A272=H272,TRUE,FALSE)</f>
        <v>1</v>
      </c>
      <c r="H272" t="s">
        <v>472</v>
      </c>
      <c r="I272" s="12">
        <v>3589</v>
      </c>
      <c r="J272" s="15">
        <v>4556</v>
      </c>
      <c r="K272" s="16">
        <v>9711</v>
      </c>
      <c r="L272" s="13">
        <v>13621</v>
      </c>
      <c r="M272" s="12">
        <v>1998</v>
      </c>
      <c r="N272" s="15">
        <v>2895</v>
      </c>
      <c r="O272" s="16">
        <v>3850</v>
      </c>
    </row>
    <row r="273" spans="1:16" x14ac:dyDescent="0.25">
      <c r="A273" t="s">
        <v>947</v>
      </c>
      <c r="B273" t="s">
        <v>948</v>
      </c>
      <c r="C273" t="s">
        <v>47</v>
      </c>
      <c r="D273" t="s">
        <v>596</v>
      </c>
      <c r="E273">
        <v>-73.796648000000005</v>
      </c>
      <c r="F273">
        <v>40.597710999999997</v>
      </c>
      <c r="I273" s="12"/>
      <c r="J273" s="15"/>
      <c r="K273" s="16"/>
      <c r="L273" s="13"/>
      <c r="M273" s="12"/>
      <c r="N273" s="15"/>
      <c r="O273" s="16"/>
    </row>
    <row r="274" spans="1:16" x14ac:dyDescent="0.25">
      <c r="A274" t="s">
        <v>949</v>
      </c>
      <c r="B274" t="s">
        <v>950</v>
      </c>
      <c r="C274" t="s">
        <v>64</v>
      </c>
      <c r="D274" t="s">
        <v>596</v>
      </c>
      <c r="E274">
        <v>-73.865746000000001</v>
      </c>
      <c r="F274">
        <v>40.821012000000003</v>
      </c>
      <c r="I274" s="12"/>
      <c r="J274" s="15"/>
      <c r="K274" s="16"/>
      <c r="L274" s="13"/>
      <c r="M274" s="12"/>
      <c r="N274" s="15"/>
      <c r="O274" s="16"/>
    </row>
    <row r="275" spans="1:16" x14ac:dyDescent="0.25">
      <c r="A275" t="s">
        <v>426</v>
      </c>
      <c r="B275" t="s">
        <v>951</v>
      </c>
      <c r="C275" t="s">
        <v>136</v>
      </c>
      <c r="D275" t="s">
        <v>596</v>
      </c>
      <c r="E275">
        <v>-74.079553000000004</v>
      </c>
      <c r="F275">
        <v>40.580247</v>
      </c>
      <c r="G275" s="12" t="b">
        <f>IF(A275=H275,TRUE,FALSE)</f>
        <v>1</v>
      </c>
      <c r="H275" t="s">
        <v>426</v>
      </c>
      <c r="I275" s="12"/>
      <c r="J275" s="15"/>
      <c r="K275" s="16"/>
      <c r="L275" s="13"/>
      <c r="M275" s="12"/>
      <c r="N275" s="15"/>
      <c r="O275" s="16">
        <v>1800</v>
      </c>
    </row>
    <row r="276" spans="1:16" x14ac:dyDescent="0.25">
      <c r="A276" t="s">
        <v>424</v>
      </c>
      <c r="B276" t="s">
        <v>952</v>
      </c>
      <c r="C276" t="s">
        <v>47</v>
      </c>
      <c r="D276" t="s">
        <v>596</v>
      </c>
      <c r="E276">
        <v>-73.790425999999997</v>
      </c>
      <c r="F276">
        <v>40.696911</v>
      </c>
      <c r="G276" s="12" t="b">
        <f>IF(A276=H276,TRUE,FALSE)</f>
        <v>1</v>
      </c>
      <c r="H276" t="s">
        <v>424</v>
      </c>
      <c r="I276" s="12"/>
      <c r="J276" s="15"/>
      <c r="K276" s="16"/>
      <c r="L276" s="13"/>
      <c r="M276" s="12"/>
      <c r="N276" s="15"/>
      <c r="O276" s="16">
        <v>2100</v>
      </c>
    </row>
    <row r="277" spans="1:16" x14ac:dyDescent="0.25">
      <c r="A277" t="s">
        <v>354</v>
      </c>
      <c r="B277" t="s">
        <v>953</v>
      </c>
      <c r="C277" t="s">
        <v>47</v>
      </c>
      <c r="D277" t="s">
        <v>596</v>
      </c>
      <c r="E277">
        <v>-73.809865000000002</v>
      </c>
      <c r="F277">
        <v>40.668550000000003</v>
      </c>
      <c r="G277" s="12" t="b">
        <f>IF(A277=H277,TRUE,FALSE)</f>
        <v>1</v>
      </c>
      <c r="H277" t="s">
        <v>354</v>
      </c>
      <c r="I277" s="12"/>
      <c r="J277" s="15"/>
      <c r="K277" s="16"/>
      <c r="L277" s="13"/>
      <c r="M277" s="12"/>
      <c r="N277" s="15">
        <v>1653</v>
      </c>
      <c r="O277" s="16">
        <v>1950</v>
      </c>
    </row>
    <row r="278" spans="1:16" x14ac:dyDescent="0.25">
      <c r="A278" t="s">
        <v>954</v>
      </c>
      <c r="B278" t="s">
        <v>955</v>
      </c>
      <c r="C278" t="s">
        <v>3</v>
      </c>
      <c r="D278" t="s">
        <v>596</v>
      </c>
      <c r="E278">
        <v>-73.958000999999996</v>
      </c>
      <c r="F278">
        <v>40.710861000000001</v>
      </c>
      <c r="I278" s="12"/>
      <c r="J278" s="15"/>
      <c r="K278" s="16"/>
      <c r="L278" s="13"/>
      <c r="M278" s="12"/>
      <c r="N278" s="15"/>
      <c r="O278" s="16"/>
      <c r="P278" t="s">
        <v>1022</v>
      </c>
    </row>
    <row r="279" spans="1:16" x14ac:dyDescent="0.25">
      <c r="A279" t="s">
        <v>567</v>
      </c>
      <c r="C279" t="s">
        <v>3</v>
      </c>
      <c r="D279" t="s">
        <v>596</v>
      </c>
      <c r="E279">
        <v>-74.003262000000007</v>
      </c>
      <c r="F279">
        <v>40.65737</v>
      </c>
      <c r="G279" s="12" t="b">
        <f>IF(A279=H279,TRUE,FALSE)</f>
        <v>1</v>
      </c>
      <c r="H279" t="s">
        <v>567</v>
      </c>
      <c r="I279" s="12">
        <v>2400</v>
      </c>
      <c r="J279" s="15">
        <v>2248</v>
      </c>
      <c r="K279" s="16">
        <v>2780</v>
      </c>
      <c r="L279" s="13">
        <v>4000</v>
      </c>
      <c r="M279" s="12"/>
      <c r="N279" s="15"/>
      <c r="O279" s="16"/>
    </row>
    <row r="280" spans="1:16" x14ac:dyDescent="0.25">
      <c r="A280" t="s">
        <v>394</v>
      </c>
      <c r="B280" t="s">
        <v>956</v>
      </c>
      <c r="C280" t="s">
        <v>47</v>
      </c>
      <c r="D280" t="s">
        <v>596</v>
      </c>
      <c r="E280">
        <v>-73.760420999999994</v>
      </c>
      <c r="F280">
        <v>40.666229999999999</v>
      </c>
      <c r="G280" s="12" t="b">
        <f>IF(A280=H280,TRUE,FALSE)</f>
        <v>1</v>
      </c>
      <c r="H280" t="s">
        <v>394</v>
      </c>
      <c r="I280" s="12"/>
      <c r="J280" s="15"/>
      <c r="K280" s="16"/>
      <c r="L280" s="13"/>
      <c r="M280" s="12"/>
      <c r="N280" s="15">
        <v>2050</v>
      </c>
      <c r="O280" s="16"/>
    </row>
    <row r="281" spans="1:16" x14ac:dyDescent="0.25">
      <c r="A281" t="s">
        <v>957</v>
      </c>
      <c r="B281" t="s">
        <v>958</v>
      </c>
      <c r="C281" t="s">
        <v>64</v>
      </c>
      <c r="D281" t="s">
        <v>596</v>
      </c>
      <c r="E281">
        <v>-73.917190000000005</v>
      </c>
      <c r="F281">
        <v>40.881394999999998</v>
      </c>
      <c r="I281" s="12"/>
      <c r="J281" s="15"/>
      <c r="K281" s="16"/>
      <c r="L281" s="13"/>
      <c r="M281" s="12"/>
      <c r="N281" s="15"/>
      <c r="O281" s="16"/>
    </row>
    <row r="282" spans="1:16" x14ac:dyDescent="0.25">
      <c r="A282" t="s">
        <v>347</v>
      </c>
      <c r="B282" t="s">
        <v>959</v>
      </c>
      <c r="C282" t="s">
        <v>47</v>
      </c>
      <c r="D282" t="s">
        <v>596</v>
      </c>
      <c r="E282">
        <v>-73.758675999999994</v>
      </c>
      <c r="F282">
        <v>40.694445000000002</v>
      </c>
      <c r="G282" s="12" t="b">
        <f>IF(A282=H282,TRUE,FALSE)</f>
        <v>1</v>
      </c>
      <c r="H282" t="s">
        <v>347</v>
      </c>
      <c r="I282" s="12"/>
      <c r="J282" s="15"/>
      <c r="K282" s="16"/>
      <c r="L282" s="13"/>
      <c r="M282" s="12"/>
      <c r="N282" s="15">
        <v>1450</v>
      </c>
      <c r="O282" s="16">
        <v>2300</v>
      </c>
    </row>
    <row r="283" spans="1:16" x14ac:dyDescent="0.25">
      <c r="A283" t="s">
        <v>261</v>
      </c>
      <c r="B283" t="s">
        <v>960</v>
      </c>
      <c r="C283" t="s">
        <v>136</v>
      </c>
      <c r="D283" t="s">
        <v>596</v>
      </c>
      <c r="E283">
        <v>-74.079352999999998</v>
      </c>
      <c r="F283">
        <v>40.644981999999999</v>
      </c>
      <c r="G283" s="12" t="b">
        <f>IF(A283=H283,TRUE,FALSE)</f>
        <v>1</v>
      </c>
      <c r="H283" t="s">
        <v>261</v>
      </c>
      <c r="I283" s="12"/>
      <c r="J283" s="15"/>
      <c r="K283" s="16"/>
      <c r="L283" s="13"/>
      <c r="M283" s="12">
        <v>1838</v>
      </c>
      <c r="N283" s="15">
        <v>1700</v>
      </c>
      <c r="O283" s="16">
        <v>2298</v>
      </c>
    </row>
    <row r="284" spans="1:16" x14ac:dyDescent="0.25">
      <c r="A284" t="s">
        <v>252</v>
      </c>
      <c r="B284" t="s">
        <v>961</v>
      </c>
      <c r="C284" t="s">
        <v>136</v>
      </c>
      <c r="D284" t="s">
        <v>596</v>
      </c>
      <c r="E284">
        <v>-74.077901999999995</v>
      </c>
      <c r="F284">
        <v>40.626927999999999</v>
      </c>
      <c r="G284" s="12" t="b">
        <f>IF(A284=H284,TRUE,FALSE)</f>
        <v>1</v>
      </c>
      <c r="H284" t="s">
        <v>252</v>
      </c>
      <c r="I284" s="12"/>
      <c r="J284" s="15"/>
      <c r="K284" s="16"/>
      <c r="L284" s="13"/>
      <c r="M284" s="12">
        <v>3650</v>
      </c>
      <c r="N284" s="15">
        <v>1945</v>
      </c>
      <c r="O284" s="16">
        <v>3200</v>
      </c>
    </row>
    <row r="285" spans="1:16" x14ac:dyDescent="0.25">
      <c r="A285" t="s">
        <v>962</v>
      </c>
      <c r="B285" t="s">
        <v>963</v>
      </c>
      <c r="C285" t="s">
        <v>3</v>
      </c>
      <c r="D285" t="s">
        <v>596</v>
      </c>
      <c r="E285">
        <v>-73.879369999999994</v>
      </c>
      <c r="F285">
        <v>40.647589000000004</v>
      </c>
      <c r="I285" s="12"/>
      <c r="J285" s="15"/>
      <c r="K285" s="16"/>
      <c r="L285" s="13"/>
      <c r="M285" s="12"/>
      <c r="N285" s="15"/>
      <c r="O285" s="16"/>
    </row>
    <row r="286" spans="1:16" x14ac:dyDescent="0.25">
      <c r="A286" t="s">
        <v>964</v>
      </c>
      <c r="B286" t="s">
        <v>965</v>
      </c>
      <c r="C286" t="s">
        <v>47</v>
      </c>
      <c r="D286" t="s">
        <v>596</v>
      </c>
      <c r="E286">
        <v>-73.902289999999994</v>
      </c>
      <c r="F286">
        <v>40.775922999999999</v>
      </c>
      <c r="I286" s="12"/>
      <c r="J286" s="15"/>
      <c r="K286" s="16"/>
      <c r="L286" s="13"/>
      <c r="M286" s="12"/>
      <c r="N286" s="15"/>
      <c r="O286" s="16"/>
    </row>
    <row r="287" spans="1:16" x14ac:dyDescent="0.25">
      <c r="A287" t="s">
        <v>966</v>
      </c>
      <c r="B287" t="s">
        <v>967</v>
      </c>
      <c r="C287" t="s">
        <v>34</v>
      </c>
      <c r="D287" t="s">
        <v>596</v>
      </c>
      <c r="E287">
        <v>-73.974052</v>
      </c>
      <c r="F287">
        <v>40.731000000000002</v>
      </c>
      <c r="G287" s="12" t="b">
        <v>1</v>
      </c>
      <c r="H287" t="s">
        <v>275</v>
      </c>
      <c r="I287" s="12"/>
      <c r="J287" s="15"/>
      <c r="K287" s="16"/>
      <c r="L287" s="13"/>
      <c r="M287" s="12">
        <v>5900</v>
      </c>
      <c r="N287" s="15">
        <v>3606</v>
      </c>
      <c r="O287" s="16">
        <v>4100</v>
      </c>
    </row>
    <row r="288" spans="1:16" x14ac:dyDescent="0.25">
      <c r="A288" t="s">
        <v>968</v>
      </c>
      <c r="B288" t="s">
        <v>969</v>
      </c>
      <c r="C288" t="s">
        <v>47</v>
      </c>
      <c r="D288" t="s">
        <v>596</v>
      </c>
      <c r="E288">
        <v>-73.926916000000006</v>
      </c>
      <c r="F288">
        <v>40.740175999999998</v>
      </c>
      <c r="I288" s="12"/>
      <c r="J288" s="15"/>
      <c r="K288" s="16"/>
      <c r="L288" s="13"/>
      <c r="M288" s="12"/>
      <c r="N288" s="15"/>
      <c r="O288" s="16"/>
    </row>
    <row r="289" spans="1:15" x14ac:dyDescent="0.25">
      <c r="A289" t="s">
        <v>968</v>
      </c>
      <c r="B289" t="s">
        <v>970</v>
      </c>
      <c r="C289" t="s">
        <v>136</v>
      </c>
      <c r="D289" t="s">
        <v>596</v>
      </c>
      <c r="E289">
        <v>-74.097126000000003</v>
      </c>
      <c r="F289">
        <v>40.612760000000002</v>
      </c>
      <c r="I289" s="12"/>
      <c r="J289" s="15"/>
      <c r="K289" s="16"/>
      <c r="L289" s="13"/>
      <c r="M289" s="12"/>
      <c r="N289" s="15"/>
      <c r="O289" s="16"/>
    </row>
    <row r="290" spans="1:15" x14ac:dyDescent="0.25">
      <c r="A290" t="s">
        <v>971</v>
      </c>
      <c r="B290" t="s">
        <v>972</v>
      </c>
      <c r="C290" t="s">
        <v>47</v>
      </c>
      <c r="D290" t="s">
        <v>596</v>
      </c>
      <c r="E290">
        <v>-73.918193000000002</v>
      </c>
      <c r="F290">
        <v>40.745652</v>
      </c>
      <c r="I290" s="12"/>
      <c r="J290" s="15"/>
      <c r="K290" s="16"/>
      <c r="L290" s="13"/>
      <c r="M290" s="12"/>
      <c r="N290" s="15"/>
      <c r="O290" s="16"/>
    </row>
    <row r="291" spans="1:15" x14ac:dyDescent="0.25">
      <c r="A291" t="s">
        <v>96</v>
      </c>
      <c r="B291" t="s">
        <v>973</v>
      </c>
      <c r="C291" t="s">
        <v>3</v>
      </c>
      <c r="D291" t="s">
        <v>596</v>
      </c>
      <c r="E291">
        <v>-74.010316000000003</v>
      </c>
      <c r="F291">
        <v>40.645102999999999</v>
      </c>
      <c r="G291" s="12" t="b">
        <f>IF(A291=H291,TRUE,FALSE)</f>
        <v>1</v>
      </c>
      <c r="H291" t="s">
        <v>96</v>
      </c>
      <c r="I291" s="12">
        <v>1400</v>
      </c>
      <c r="J291" s="15">
        <v>1912</v>
      </c>
      <c r="K291" s="16">
        <v>2300</v>
      </c>
      <c r="L291" s="13">
        <v>2500</v>
      </c>
      <c r="M291" s="12">
        <v>2423</v>
      </c>
      <c r="N291" s="15">
        <v>1725</v>
      </c>
      <c r="O291" s="16">
        <v>1900</v>
      </c>
    </row>
    <row r="292" spans="1:15" x14ac:dyDescent="0.25">
      <c r="A292" t="s">
        <v>53</v>
      </c>
      <c r="C292" t="s">
        <v>34</v>
      </c>
      <c r="D292" t="s">
        <v>596</v>
      </c>
      <c r="E292">
        <v>-73.984464000000003</v>
      </c>
      <c r="F292">
        <v>40.759042999999998</v>
      </c>
      <c r="G292" s="12" t="b">
        <f>IF(A292=H292,TRUE,FALSE)</f>
        <v>1</v>
      </c>
      <c r="H292" t="s">
        <v>53</v>
      </c>
      <c r="I292" s="12"/>
      <c r="J292" s="15"/>
      <c r="K292" s="16"/>
      <c r="L292" s="13"/>
      <c r="M292" s="12">
        <v>3279</v>
      </c>
      <c r="N292" s="15">
        <v>3300</v>
      </c>
      <c r="O292" s="16">
        <v>4850</v>
      </c>
    </row>
    <row r="293" spans="1:15" x14ac:dyDescent="0.25">
      <c r="A293" t="s">
        <v>974</v>
      </c>
      <c r="B293" t="s">
        <v>975</v>
      </c>
      <c r="C293" t="s">
        <v>34</v>
      </c>
      <c r="D293" t="s">
        <v>596</v>
      </c>
      <c r="E293">
        <v>-73.963555999999997</v>
      </c>
      <c r="F293">
        <v>40.760280000000002</v>
      </c>
      <c r="I293" s="12"/>
      <c r="J293" s="15"/>
      <c r="K293" s="16"/>
      <c r="L293" s="13"/>
      <c r="M293" s="12"/>
      <c r="N293" s="15"/>
      <c r="O293" s="16"/>
    </row>
    <row r="294" spans="1:15" x14ac:dyDescent="0.25">
      <c r="A294" t="s">
        <v>259</v>
      </c>
      <c r="B294" t="s">
        <v>976</v>
      </c>
      <c r="C294" t="s">
        <v>64</v>
      </c>
      <c r="D294" t="s">
        <v>596</v>
      </c>
      <c r="E294">
        <v>-73.81635</v>
      </c>
      <c r="F294">
        <v>40.815109</v>
      </c>
      <c r="G294" s="12" t="b">
        <f>IF(A294=H294,TRUE,FALSE)</f>
        <v>1</v>
      </c>
      <c r="H294" t="s">
        <v>259</v>
      </c>
      <c r="I294" s="12"/>
      <c r="J294" s="15"/>
      <c r="K294" s="16"/>
      <c r="L294" s="13"/>
      <c r="M294" s="12">
        <v>2538</v>
      </c>
      <c r="N294" s="15">
        <v>1750</v>
      </c>
      <c r="O294" s="16">
        <v>1950</v>
      </c>
    </row>
    <row r="295" spans="1:15" x14ac:dyDescent="0.25">
      <c r="A295" t="s">
        <v>977</v>
      </c>
      <c r="B295" t="s">
        <v>978</v>
      </c>
      <c r="C295" t="s">
        <v>136</v>
      </c>
      <c r="D295" t="s">
        <v>596</v>
      </c>
      <c r="E295">
        <v>-74.111328999999998</v>
      </c>
      <c r="F295">
        <v>40.597068999999998</v>
      </c>
      <c r="I295" s="12"/>
      <c r="J295" s="15"/>
      <c r="K295" s="16"/>
      <c r="L295" s="13"/>
      <c r="M295" s="12"/>
      <c r="N295" s="15"/>
      <c r="O295" s="16"/>
    </row>
    <row r="296" spans="1:15" x14ac:dyDescent="0.25">
      <c r="A296" t="s">
        <v>358</v>
      </c>
      <c r="B296" t="s">
        <v>979</v>
      </c>
      <c r="C296" t="s">
        <v>136</v>
      </c>
      <c r="D296" t="s">
        <v>596</v>
      </c>
      <c r="E296">
        <v>-74.080554000000006</v>
      </c>
      <c r="F296">
        <v>40.637315999999998</v>
      </c>
      <c r="G296" s="12" t="b">
        <f>IF(A296=H296,TRUE,FALSE)</f>
        <v>1</v>
      </c>
      <c r="H296" t="s">
        <v>358</v>
      </c>
      <c r="I296" s="12"/>
      <c r="J296" s="15"/>
      <c r="K296" s="16"/>
      <c r="L296" s="13"/>
      <c r="M296" s="12"/>
      <c r="N296" s="15">
        <v>1888</v>
      </c>
      <c r="O296" s="16">
        <v>2800</v>
      </c>
    </row>
    <row r="297" spans="1:15" x14ac:dyDescent="0.25">
      <c r="A297" t="s">
        <v>411</v>
      </c>
      <c r="B297" t="s">
        <v>980</v>
      </c>
      <c r="C297" t="s">
        <v>136</v>
      </c>
      <c r="D297" t="s">
        <v>596</v>
      </c>
      <c r="E297">
        <v>-74.246568999999994</v>
      </c>
      <c r="F297">
        <v>40.505333999999998</v>
      </c>
      <c r="G297" s="12" t="b">
        <f>IF(A297=H297,TRUE,FALSE)</f>
        <v>1</v>
      </c>
      <c r="H297" t="s">
        <v>411</v>
      </c>
      <c r="I297" s="12"/>
      <c r="J297" s="15"/>
      <c r="K297" s="16"/>
      <c r="L297" s="13"/>
      <c r="M297" s="12"/>
      <c r="N297" s="15">
        <v>1400</v>
      </c>
      <c r="O297" s="16"/>
    </row>
    <row r="298" spans="1:15" x14ac:dyDescent="0.25">
      <c r="A298" t="s">
        <v>981</v>
      </c>
      <c r="B298" t="s">
        <v>982</v>
      </c>
      <c r="C298" t="s">
        <v>136</v>
      </c>
      <c r="D298" t="s">
        <v>596</v>
      </c>
      <c r="E298">
        <v>-74.190736999999999</v>
      </c>
      <c r="F298">
        <v>40.586314000000002</v>
      </c>
      <c r="H298" t="s">
        <v>443</v>
      </c>
      <c r="I298" s="12"/>
      <c r="J298" s="15"/>
      <c r="K298" s="16"/>
      <c r="L298" s="13"/>
      <c r="M298" s="12"/>
      <c r="N298" s="15"/>
      <c r="O298" s="16">
        <v>1800</v>
      </c>
    </row>
    <row r="299" spans="1:15" x14ac:dyDescent="0.25">
      <c r="A299" t="s">
        <v>54</v>
      </c>
      <c r="B299" t="s">
        <v>983</v>
      </c>
      <c r="C299" t="s">
        <v>34</v>
      </c>
      <c r="D299" t="s">
        <v>596</v>
      </c>
      <c r="E299">
        <v>-74.010683</v>
      </c>
      <c r="F299">
        <v>40.721522</v>
      </c>
      <c r="G299" s="12" t="b">
        <f>IF(A299=H299,TRUE,FALSE)</f>
        <v>1</v>
      </c>
      <c r="H299" t="s">
        <v>54</v>
      </c>
      <c r="I299" s="12">
        <v>3502</v>
      </c>
      <c r="J299" s="15">
        <v>5543</v>
      </c>
      <c r="K299" s="16">
        <v>9650</v>
      </c>
      <c r="L299" s="13">
        <v>15886</v>
      </c>
      <c r="M299" s="12">
        <v>1650</v>
      </c>
      <c r="N299" s="15">
        <v>3800</v>
      </c>
      <c r="O299" s="16">
        <v>5625</v>
      </c>
    </row>
    <row r="300" spans="1:15" x14ac:dyDescent="0.25">
      <c r="A300" t="s">
        <v>984</v>
      </c>
      <c r="B300" t="s">
        <v>985</v>
      </c>
      <c r="C300" t="s">
        <v>34</v>
      </c>
      <c r="D300" t="s">
        <v>596</v>
      </c>
      <c r="E300">
        <v>-73.971219000000005</v>
      </c>
      <c r="F300">
        <v>40.746917000000003</v>
      </c>
      <c r="I300" s="12"/>
      <c r="J300" s="15"/>
      <c r="K300" s="16"/>
      <c r="L300" s="13"/>
      <c r="M300" s="12"/>
      <c r="N300" s="15"/>
      <c r="O300" s="16"/>
    </row>
    <row r="301" spans="1:15" x14ac:dyDescent="0.25">
      <c r="A301" t="s">
        <v>986</v>
      </c>
      <c r="B301" t="s">
        <v>987</v>
      </c>
      <c r="C301" t="s">
        <v>34</v>
      </c>
      <c r="D301" t="s">
        <v>596</v>
      </c>
      <c r="E301">
        <v>-73.967708000000002</v>
      </c>
      <c r="F301">
        <v>40.752042000000003</v>
      </c>
      <c r="H301" t="s">
        <v>489</v>
      </c>
      <c r="I301" s="12">
        <v>2237</v>
      </c>
      <c r="J301" s="15">
        <v>3430</v>
      </c>
      <c r="K301" s="16">
        <v>5133</v>
      </c>
      <c r="L301" s="13">
        <v>12517</v>
      </c>
      <c r="M301" s="12"/>
      <c r="N301" s="15"/>
      <c r="O301" s="16"/>
    </row>
    <row r="302" spans="1:15" x14ac:dyDescent="0.25">
      <c r="A302" t="s">
        <v>237</v>
      </c>
      <c r="C302" t="s">
        <v>34</v>
      </c>
      <c r="D302" t="s">
        <v>596</v>
      </c>
      <c r="E302">
        <v>-73.992554999999996</v>
      </c>
      <c r="F302">
        <v>40.711727000000003</v>
      </c>
      <c r="G302" s="12" t="b">
        <f>IF(A302=H302,TRUE,FALSE)</f>
        <v>1</v>
      </c>
      <c r="H302" t="s">
        <v>237</v>
      </c>
      <c r="I302" s="12"/>
      <c r="J302" s="15"/>
      <c r="K302" s="16"/>
      <c r="L302" s="13"/>
      <c r="M302" s="12">
        <v>1450</v>
      </c>
      <c r="N302" s="15">
        <v>1827</v>
      </c>
      <c r="O302" s="16">
        <v>3203</v>
      </c>
    </row>
    <row r="303" spans="1:15" x14ac:dyDescent="0.25">
      <c r="A303" t="s">
        <v>295</v>
      </c>
      <c r="B303" t="s">
        <v>988</v>
      </c>
      <c r="C303" t="s">
        <v>64</v>
      </c>
      <c r="D303" t="s">
        <v>596</v>
      </c>
      <c r="E303">
        <v>-73.850534999999994</v>
      </c>
      <c r="F303">
        <v>40.829774</v>
      </c>
      <c r="G303" s="12" t="b">
        <f>IF(A303=H303,TRUE,FALSE)</f>
        <v>1</v>
      </c>
      <c r="H303" t="s">
        <v>295</v>
      </c>
      <c r="I303" s="12"/>
      <c r="J303" s="15"/>
      <c r="K303" s="16"/>
      <c r="L303" s="13"/>
      <c r="M303" s="12">
        <v>1300</v>
      </c>
      <c r="N303" s="15">
        <v>1600</v>
      </c>
      <c r="O303" s="16">
        <v>1775</v>
      </c>
    </row>
    <row r="304" spans="1:15" x14ac:dyDescent="0.25">
      <c r="A304" t="s">
        <v>312</v>
      </c>
      <c r="B304" t="s">
        <v>989</v>
      </c>
      <c r="C304" t="s">
        <v>64</v>
      </c>
      <c r="D304" t="s">
        <v>596</v>
      </c>
      <c r="E304">
        <v>-73.910415999999998</v>
      </c>
      <c r="F304">
        <v>40.855727000000002</v>
      </c>
      <c r="G304" s="12" t="b">
        <f>IF(A304=H304,TRUE,FALSE)</f>
        <v>1</v>
      </c>
      <c r="H304" t="s">
        <v>312</v>
      </c>
      <c r="I304" s="12"/>
      <c r="J304" s="15"/>
      <c r="K304" s="16"/>
      <c r="L304" s="13"/>
      <c r="M304" s="12">
        <v>1898</v>
      </c>
      <c r="N304" s="15">
        <v>1650</v>
      </c>
      <c r="O304" s="16">
        <v>1995</v>
      </c>
    </row>
    <row r="305" spans="1:15" x14ac:dyDescent="0.25">
      <c r="A305" t="s">
        <v>55</v>
      </c>
      <c r="B305" t="s">
        <v>990</v>
      </c>
      <c r="C305" t="s">
        <v>34</v>
      </c>
      <c r="D305" t="s">
        <v>596</v>
      </c>
      <c r="E305">
        <v>-73.960508000000004</v>
      </c>
      <c r="F305">
        <v>40.775638999999998</v>
      </c>
      <c r="G305" s="12" t="b">
        <f>IF(A305=H305,TRUE,FALSE)</f>
        <v>1</v>
      </c>
      <c r="H305" t="s">
        <v>55</v>
      </c>
      <c r="I305" s="12"/>
      <c r="J305" s="15"/>
      <c r="K305" s="16"/>
      <c r="L305" s="13"/>
      <c r="M305" s="12">
        <v>1975</v>
      </c>
      <c r="N305" s="15">
        <v>2395</v>
      </c>
      <c r="O305" s="16">
        <v>3295</v>
      </c>
    </row>
    <row r="306" spans="1:15" x14ac:dyDescent="0.25">
      <c r="A306" t="s">
        <v>57</v>
      </c>
      <c r="B306" t="s">
        <v>991</v>
      </c>
      <c r="C306" t="s">
        <v>34</v>
      </c>
      <c r="D306" t="s">
        <v>596</v>
      </c>
      <c r="E306">
        <v>-73.977058999999997</v>
      </c>
      <c r="F306">
        <v>40.787658</v>
      </c>
      <c r="G306" s="12" t="b">
        <f>IF(A306=H306,TRUE,FALSE)</f>
        <v>1</v>
      </c>
      <c r="H306" t="s">
        <v>57</v>
      </c>
      <c r="I306" s="12"/>
      <c r="J306" s="15"/>
      <c r="K306" s="16"/>
      <c r="L306" s="13"/>
      <c r="M306" s="12">
        <v>1400</v>
      </c>
      <c r="N306" s="15">
        <v>2750</v>
      </c>
      <c r="O306" s="16">
        <v>4350</v>
      </c>
    </row>
    <row r="307" spans="1:15" x14ac:dyDescent="0.25">
      <c r="A307" t="s">
        <v>992</v>
      </c>
      <c r="B307" t="s">
        <v>993</v>
      </c>
      <c r="C307" t="s">
        <v>47</v>
      </c>
      <c r="D307" t="s">
        <v>596</v>
      </c>
      <c r="E307">
        <v>-73.796717000000001</v>
      </c>
      <c r="F307">
        <v>40.733499999999999</v>
      </c>
      <c r="I307" s="12"/>
      <c r="J307" s="15"/>
      <c r="K307" s="16"/>
      <c r="L307" s="13"/>
      <c r="M307" s="12"/>
      <c r="N307" s="15"/>
      <c r="O307" s="16"/>
    </row>
    <row r="308" spans="1:15" x14ac:dyDescent="0.25">
      <c r="A308" t="s">
        <v>1025</v>
      </c>
      <c r="C308" t="s">
        <v>64</v>
      </c>
      <c r="E308">
        <v>-73.894274999999993</v>
      </c>
      <c r="F308">
        <v>40.883643999999997</v>
      </c>
      <c r="G308" s="12" t="b">
        <f>IF(A308=H308,TRUE,FALSE)</f>
        <v>1</v>
      </c>
      <c r="H308" t="s">
        <v>1025</v>
      </c>
      <c r="I308" s="12"/>
      <c r="J308" s="15"/>
      <c r="K308" s="16"/>
      <c r="L308" s="13"/>
      <c r="M308" s="12">
        <v>2700</v>
      </c>
      <c r="N308" s="15">
        <v>1500</v>
      </c>
      <c r="O308" s="16">
        <v>1983</v>
      </c>
    </row>
    <row r="309" spans="1:15" x14ac:dyDescent="0.25">
      <c r="A309" t="s">
        <v>384</v>
      </c>
      <c r="B309" t="s">
        <v>994</v>
      </c>
      <c r="C309" t="s">
        <v>64</v>
      </c>
      <c r="D309" t="s">
        <v>596</v>
      </c>
      <c r="E309">
        <v>-73.866298999999998</v>
      </c>
      <c r="F309">
        <v>40.843608000000003</v>
      </c>
      <c r="G309" s="12" t="b">
        <f>IF(A309=H309,TRUE,FALSE)</f>
        <v>1</v>
      </c>
      <c r="H309" t="s">
        <v>384</v>
      </c>
      <c r="I309" s="12"/>
      <c r="J309" s="15"/>
      <c r="K309" s="16"/>
      <c r="L309" s="13"/>
      <c r="M309" s="12"/>
      <c r="N309" s="15">
        <v>1875</v>
      </c>
      <c r="O309" s="16">
        <v>2200</v>
      </c>
    </row>
    <row r="310" spans="1:15" x14ac:dyDescent="0.25">
      <c r="A310" t="s">
        <v>310</v>
      </c>
      <c r="B310" t="s">
        <v>995</v>
      </c>
      <c r="C310" t="s">
        <v>3</v>
      </c>
      <c r="D310" t="s">
        <v>596</v>
      </c>
      <c r="E310">
        <v>-73.981116</v>
      </c>
      <c r="F310">
        <v>40.703321000000003</v>
      </c>
      <c r="G310" s="12" t="b">
        <f>IF(A311=H311,TRUE,FALSE)</f>
        <v>1</v>
      </c>
      <c r="H310" t="s">
        <v>310</v>
      </c>
      <c r="I310" s="12"/>
      <c r="J310" s="15"/>
      <c r="K310" s="16"/>
      <c r="L310" s="13"/>
      <c r="M310" s="12">
        <v>1475</v>
      </c>
      <c r="N310" s="15">
        <v>2400</v>
      </c>
      <c r="O310" s="16">
        <v>4500</v>
      </c>
    </row>
    <row r="311" spans="1:15" x14ac:dyDescent="0.25">
      <c r="A311" t="s">
        <v>242</v>
      </c>
      <c r="B311" t="s">
        <v>996</v>
      </c>
      <c r="C311" t="s">
        <v>64</v>
      </c>
      <c r="D311" t="s">
        <v>596</v>
      </c>
      <c r="E311">
        <v>-73.847200999999998</v>
      </c>
      <c r="F311">
        <v>40.894705000000002</v>
      </c>
      <c r="G311" s="12" t="b">
        <f>IF(A312=H312,TRUE,FALSE)</f>
        <v>1</v>
      </c>
      <c r="H311" t="s">
        <v>242</v>
      </c>
      <c r="I311" s="12"/>
      <c r="J311" s="15"/>
      <c r="K311" s="16"/>
      <c r="L311" s="13"/>
      <c r="M311" s="12">
        <v>1650</v>
      </c>
      <c r="N311" s="15">
        <v>1600</v>
      </c>
      <c r="O311" s="16">
        <v>1800</v>
      </c>
    </row>
    <row r="312" spans="1:15" x14ac:dyDescent="0.25">
      <c r="A312" t="s">
        <v>58</v>
      </c>
      <c r="B312" t="s">
        <v>997</v>
      </c>
      <c r="C312" t="s">
        <v>34</v>
      </c>
      <c r="D312" t="s">
        <v>596</v>
      </c>
      <c r="E312">
        <v>-73.936899999999994</v>
      </c>
      <c r="F312">
        <v>40.851903</v>
      </c>
      <c r="G312" s="12" t="b">
        <f>IF(A312=H312,TRUE,FALSE)</f>
        <v>1</v>
      </c>
      <c r="H312" t="s">
        <v>58</v>
      </c>
      <c r="I312" s="12">
        <v>1978</v>
      </c>
      <c r="J312" s="15">
        <v>2039</v>
      </c>
      <c r="K312" s="16">
        <v>2425</v>
      </c>
      <c r="L312" s="13">
        <v>2859</v>
      </c>
      <c r="M312" s="12">
        <v>1937</v>
      </c>
      <c r="N312" s="15">
        <v>1775</v>
      </c>
      <c r="O312" s="16">
        <v>2163</v>
      </c>
    </row>
    <row r="313" spans="1:15" x14ac:dyDescent="0.25">
      <c r="A313" t="s">
        <v>998</v>
      </c>
      <c r="B313" t="s">
        <v>999</v>
      </c>
      <c r="C313" t="s">
        <v>3</v>
      </c>
      <c r="D313" t="s">
        <v>596</v>
      </c>
      <c r="E313">
        <v>-73.930531000000002</v>
      </c>
      <c r="F313">
        <v>40.675040000000003</v>
      </c>
      <c r="I313" s="12"/>
      <c r="J313" s="15"/>
      <c r="K313" s="16"/>
      <c r="L313" s="13"/>
      <c r="M313" s="12"/>
      <c r="N313" s="15"/>
      <c r="O313" s="16"/>
    </row>
    <row r="314" spans="1:15" x14ac:dyDescent="0.25">
      <c r="A314" t="s">
        <v>383</v>
      </c>
      <c r="B314" t="s">
        <v>1000</v>
      </c>
      <c r="C314" t="s">
        <v>136</v>
      </c>
      <c r="D314" t="s">
        <v>596</v>
      </c>
      <c r="E314">
        <v>-74.107181999999995</v>
      </c>
      <c r="F314">
        <v>40.631878999999998</v>
      </c>
      <c r="G314" s="12" t="b">
        <f>IF(A314=H314,TRUE,FALSE)</f>
        <v>1</v>
      </c>
      <c r="H314" t="s">
        <v>383</v>
      </c>
      <c r="I314" s="12"/>
      <c r="J314" s="15"/>
      <c r="K314" s="16"/>
      <c r="L314" s="13"/>
      <c r="M314" s="12"/>
      <c r="N314" s="15">
        <v>2400</v>
      </c>
      <c r="O314" s="16">
        <v>1800</v>
      </c>
    </row>
    <row r="315" spans="1:15" x14ac:dyDescent="0.25">
      <c r="A315" t="s">
        <v>415</v>
      </c>
      <c r="B315" t="s">
        <v>1001</v>
      </c>
      <c r="C315" t="s">
        <v>64</v>
      </c>
      <c r="D315" t="s">
        <v>596</v>
      </c>
      <c r="E315">
        <v>-73.877745000000004</v>
      </c>
      <c r="F315">
        <v>40.839475</v>
      </c>
      <c r="G315" s="12" t="b">
        <f>IF(A315=H315,TRUE,FALSE)</f>
        <v>1</v>
      </c>
      <c r="H315" t="s">
        <v>415</v>
      </c>
      <c r="I315" s="12"/>
      <c r="J315" s="15"/>
      <c r="K315" s="16"/>
      <c r="L315" s="13"/>
      <c r="M315" s="12"/>
      <c r="N315" s="15">
        <v>1500</v>
      </c>
      <c r="O315" s="16">
        <v>1700</v>
      </c>
    </row>
    <row r="316" spans="1:15" x14ac:dyDescent="0.25">
      <c r="A316" t="s">
        <v>60</v>
      </c>
      <c r="B316" t="s">
        <v>1002</v>
      </c>
      <c r="C316" t="s">
        <v>34</v>
      </c>
      <c r="D316" t="s">
        <v>596</v>
      </c>
      <c r="E316">
        <v>-74.006180000000001</v>
      </c>
      <c r="F316">
        <v>40.734434</v>
      </c>
      <c r="G316" s="12" t="b">
        <f>IF(A316=H316,TRUE,FALSE)</f>
        <v>1</v>
      </c>
      <c r="H316" t="s">
        <v>60</v>
      </c>
      <c r="I316" s="12">
        <v>2765</v>
      </c>
      <c r="J316" s="15">
        <v>4169</v>
      </c>
      <c r="K316" s="16">
        <v>7026</v>
      </c>
      <c r="L316" s="13">
        <v>11903</v>
      </c>
      <c r="M316" s="12">
        <v>1100</v>
      </c>
      <c r="N316" s="15">
        <v>3310</v>
      </c>
      <c r="O316" s="16">
        <v>4995</v>
      </c>
    </row>
    <row r="317" spans="1:15" x14ac:dyDescent="0.25">
      <c r="A317" t="s">
        <v>1003</v>
      </c>
      <c r="B317" t="s">
        <v>1004</v>
      </c>
      <c r="C317" t="s">
        <v>64</v>
      </c>
      <c r="D317" t="s">
        <v>596</v>
      </c>
      <c r="E317">
        <v>-73.842194000000006</v>
      </c>
      <c r="F317">
        <v>40.840618999999997</v>
      </c>
      <c r="H317" t="s">
        <v>305</v>
      </c>
      <c r="I317" s="12"/>
      <c r="J317" s="15"/>
      <c r="K317" s="16"/>
      <c r="L317" s="13"/>
      <c r="M317" s="12">
        <v>2491</v>
      </c>
      <c r="N317" s="15">
        <v>1700</v>
      </c>
      <c r="O317" s="16">
        <v>1725</v>
      </c>
    </row>
    <row r="318" spans="1:15" x14ac:dyDescent="0.25">
      <c r="A318" t="s">
        <v>382</v>
      </c>
      <c r="B318" t="s">
        <v>1005</v>
      </c>
      <c r="C318" t="s">
        <v>136</v>
      </c>
      <c r="D318" t="s">
        <v>596</v>
      </c>
      <c r="E318">
        <v>-74.133041000000006</v>
      </c>
      <c r="F318">
        <v>40.621090000000002</v>
      </c>
      <c r="G318" s="12" t="b">
        <f t="shared" ref="G318:G323" si="9">IF(A318=H318,TRUE,FALSE)</f>
        <v>1</v>
      </c>
      <c r="H318" t="s">
        <v>382</v>
      </c>
      <c r="I318" s="12"/>
      <c r="J318" s="15"/>
      <c r="K318" s="16"/>
      <c r="L318" s="13"/>
      <c r="M318" s="12"/>
      <c r="N318" s="15">
        <v>1250</v>
      </c>
      <c r="O318" s="16">
        <v>1800</v>
      </c>
    </row>
    <row r="319" spans="1:15" x14ac:dyDescent="0.25">
      <c r="A319" t="s">
        <v>356</v>
      </c>
      <c r="B319" t="s">
        <v>1006</v>
      </c>
      <c r="C319" t="s">
        <v>47</v>
      </c>
      <c r="D319" t="s">
        <v>596</v>
      </c>
      <c r="E319">
        <v>-73.814201999999995</v>
      </c>
      <c r="F319">
        <v>40.781291000000003</v>
      </c>
      <c r="G319" s="12" t="b">
        <f t="shared" si="9"/>
        <v>1</v>
      </c>
      <c r="H319" t="s">
        <v>356</v>
      </c>
      <c r="I319" s="12"/>
      <c r="J319" s="15"/>
      <c r="K319" s="16"/>
      <c r="L319" s="13"/>
      <c r="M319" s="12"/>
      <c r="N319" s="15">
        <v>1999</v>
      </c>
      <c r="O319" s="16">
        <v>2150</v>
      </c>
    </row>
    <row r="320" spans="1:15" x14ac:dyDescent="0.25">
      <c r="A320" t="s">
        <v>361</v>
      </c>
      <c r="B320" t="s">
        <v>1007</v>
      </c>
      <c r="C320" t="s">
        <v>64</v>
      </c>
      <c r="D320" t="s">
        <v>596</v>
      </c>
      <c r="E320">
        <v>-73.857445999999996</v>
      </c>
      <c r="F320">
        <v>40.881039000000001</v>
      </c>
      <c r="G320" s="12" t="b">
        <f t="shared" si="9"/>
        <v>1</v>
      </c>
      <c r="H320" t="s">
        <v>361</v>
      </c>
      <c r="I320" s="12"/>
      <c r="J320" s="15"/>
      <c r="K320" s="16"/>
      <c r="L320" s="13"/>
      <c r="M320" s="12"/>
      <c r="N320" s="15">
        <v>1700</v>
      </c>
      <c r="O320" s="16">
        <v>2100</v>
      </c>
    </row>
    <row r="321" spans="1:15" x14ac:dyDescent="0.25">
      <c r="A321" t="s">
        <v>61</v>
      </c>
      <c r="B321" t="s">
        <v>1008</v>
      </c>
      <c r="C321" t="s">
        <v>3</v>
      </c>
      <c r="D321" t="s">
        <v>596</v>
      </c>
      <c r="E321">
        <v>-73.958115000000006</v>
      </c>
      <c r="F321">
        <v>40.707144</v>
      </c>
      <c r="G321" s="12" t="b">
        <f t="shared" si="9"/>
        <v>1</v>
      </c>
      <c r="H321" t="s">
        <v>61</v>
      </c>
      <c r="I321" s="12">
        <v>2712</v>
      </c>
      <c r="J321" s="15">
        <v>3166</v>
      </c>
      <c r="K321" s="16">
        <v>4043</v>
      </c>
      <c r="L321" s="13">
        <v>5081</v>
      </c>
      <c r="M321" s="12">
        <v>1900</v>
      </c>
      <c r="N321" s="15">
        <v>2500</v>
      </c>
      <c r="O321" s="16">
        <v>2584</v>
      </c>
    </row>
    <row r="322" spans="1:15" x14ac:dyDescent="0.25">
      <c r="A322" t="s">
        <v>406</v>
      </c>
      <c r="B322" t="s">
        <v>1009</v>
      </c>
      <c r="C322" t="s">
        <v>136</v>
      </c>
      <c r="D322" t="s">
        <v>596</v>
      </c>
      <c r="E322">
        <v>-74.132084000000006</v>
      </c>
      <c r="F322">
        <v>40.603707</v>
      </c>
      <c r="G322" s="12" t="b">
        <f t="shared" si="9"/>
        <v>1</v>
      </c>
      <c r="H322" t="s">
        <v>406</v>
      </c>
      <c r="I322" s="12"/>
      <c r="J322" s="15"/>
      <c r="K322" s="16"/>
      <c r="L322" s="13"/>
      <c r="M322" s="12"/>
      <c r="N322" s="15">
        <v>1200</v>
      </c>
      <c r="O322" s="16">
        <v>1550</v>
      </c>
    </row>
    <row r="323" spans="1:15" x14ac:dyDescent="0.25">
      <c r="A323" t="s">
        <v>156</v>
      </c>
      <c r="B323" t="s">
        <v>1010</v>
      </c>
      <c r="C323" t="s">
        <v>3</v>
      </c>
      <c r="D323" t="s">
        <v>596</v>
      </c>
      <c r="E323">
        <v>-73.980073000000004</v>
      </c>
      <c r="F323">
        <v>40.656945999999998</v>
      </c>
      <c r="G323" s="12" t="b">
        <f t="shared" si="9"/>
        <v>1</v>
      </c>
      <c r="H323" t="s">
        <v>156</v>
      </c>
      <c r="I323" s="12">
        <v>1939</v>
      </c>
      <c r="J323" s="15">
        <v>2563</v>
      </c>
      <c r="K323" s="16">
        <v>2877</v>
      </c>
      <c r="L323" s="13">
        <v>3679</v>
      </c>
      <c r="M323" s="12">
        <v>1627</v>
      </c>
      <c r="N323" s="15">
        <v>2196</v>
      </c>
      <c r="O323" s="16">
        <v>2952</v>
      </c>
    </row>
    <row r="324" spans="1:15" x14ac:dyDescent="0.25">
      <c r="A324" t="s">
        <v>1011</v>
      </c>
      <c r="B324" t="s">
        <v>1012</v>
      </c>
      <c r="C324" t="s">
        <v>3</v>
      </c>
      <c r="D324" t="s">
        <v>596</v>
      </c>
      <c r="E324">
        <v>-73.937186999999994</v>
      </c>
      <c r="F324">
        <v>40.660947</v>
      </c>
      <c r="I324" s="12"/>
      <c r="J324" s="15"/>
      <c r="K324" s="16"/>
      <c r="L324" s="13"/>
      <c r="M324" s="12"/>
      <c r="N324" s="15"/>
      <c r="O324" s="16"/>
    </row>
    <row r="325" spans="1:15" x14ac:dyDescent="0.25">
      <c r="A325" t="s">
        <v>240</v>
      </c>
      <c r="B325" t="s">
        <v>1013</v>
      </c>
      <c r="C325" t="s">
        <v>47</v>
      </c>
      <c r="D325" t="s">
        <v>596</v>
      </c>
      <c r="E325">
        <v>-73.858109999999996</v>
      </c>
      <c r="F325">
        <v>40.689886999999999</v>
      </c>
      <c r="G325" s="12" t="b">
        <f t="shared" ref="G325:G330" si="10">IF(A325=H325,TRUE,FALSE)</f>
        <v>1</v>
      </c>
      <c r="H325" t="s">
        <v>240</v>
      </c>
      <c r="I325" s="12"/>
      <c r="J325" s="15"/>
      <c r="K325" s="16"/>
      <c r="L325" s="13"/>
      <c r="M325" s="12">
        <v>1550</v>
      </c>
      <c r="N325" s="15">
        <v>1555</v>
      </c>
      <c r="O325" s="16">
        <v>1925</v>
      </c>
    </row>
    <row r="326" spans="1:15" x14ac:dyDescent="0.25">
      <c r="A326" t="s">
        <v>402</v>
      </c>
      <c r="B326" t="s">
        <v>1014</v>
      </c>
      <c r="C326" t="s">
        <v>64</v>
      </c>
      <c r="D326" t="s">
        <v>596</v>
      </c>
      <c r="E326">
        <v>-73.867315000000005</v>
      </c>
      <c r="F326">
        <v>40.898273000000003</v>
      </c>
      <c r="G326" s="12" t="b">
        <f t="shared" si="10"/>
        <v>1</v>
      </c>
      <c r="H326" t="s">
        <v>402</v>
      </c>
      <c r="I326" s="12"/>
      <c r="J326" s="15"/>
      <c r="K326" s="16"/>
      <c r="L326" s="13"/>
      <c r="M326" s="12"/>
      <c r="N326" s="15">
        <v>1700</v>
      </c>
      <c r="O326" s="16">
        <v>2100</v>
      </c>
    </row>
    <row r="327" spans="1:15" x14ac:dyDescent="0.25">
      <c r="A327" t="s">
        <v>414</v>
      </c>
      <c r="B327" t="s">
        <v>1015</v>
      </c>
      <c r="C327" t="s">
        <v>136</v>
      </c>
      <c r="D327" t="s">
        <v>596</v>
      </c>
      <c r="E327">
        <v>-74.205246000000002</v>
      </c>
      <c r="F327">
        <v>40.541967999999997</v>
      </c>
      <c r="G327" s="12" t="b">
        <f t="shared" si="10"/>
        <v>1</v>
      </c>
      <c r="H327" t="s">
        <v>414</v>
      </c>
      <c r="I327" s="12"/>
      <c r="J327" s="15"/>
      <c r="K327" s="16"/>
      <c r="L327" s="13"/>
      <c r="M327" s="12"/>
      <c r="N327" s="15">
        <v>1400</v>
      </c>
      <c r="O327" s="16"/>
    </row>
    <row r="328" spans="1:15" x14ac:dyDescent="0.25">
      <c r="A328" t="s">
        <v>196</v>
      </c>
      <c r="B328" t="s">
        <v>1016</v>
      </c>
      <c r="C328" t="s">
        <v>47</v>
      </c>
      <c r="D328" t="s">
        <v>596</v>
      </c>
      <c r="E328">
        <v>-73.901842000000002</v>
      </c>
      <c r="F328">
        <v>40.746349000000002</v>
      </c>
      <c r="G328" s="12" t="b">
        <f t="shared" si="10"/>
        <v>1</v>
      </c>
      <c r="H328" t="s">
        <v>196</v>
      </c>
      <c r="I328" s="12"/>
      <c r="J328" s="15"/>
      <c r="K328" s="16"/>
      <c r="L328" s="13"/>
      <c r="M328" s="12">
        <v>1700</v>
      </c>
      <c r="N328" s="15">
        <v>1700</v>
      </c>
      <c r="O328" s="16">
        <v>2173</v>
      </c>
    </row>
    <row r="329" spans="1:15" x14ac:dyDescent="0.25">
      <c r="A329" t="s">
        <v>430</v>
      </c>
      <c r="C329" t="s">
        <v>64</v>
      </c>
      <c r="D329" t="s">
        <v>596</v>
      </c>
      <c r="E329">
        <v>73.903243000000003</v>
      </c>
      <c r="F329">
        <v>40.817444999999999</v>
      </c>
      <c r="G329" s="12" t="b">
        <f t="shared" si="10"/>
        <v>1</v>
      </c>
      <c r="H329" t="s">
        <v>430</v>
      </c>
      <c r="I329" s="12"/>
      <c r="J329" s="15"/>
      <c r="K329" s="16"/>
      <c r="L329" s="13"/>
      <c r="M329" s="12"/>
      <c r="N329" s="15"/>
      <c r="O329" s="16">
        <v>1950</v>
      </c>
    </row>
    <row r="330" spans="1:15" x14ac:dyDescent="0.25">
      <c r="A330" t="s">
        <v>503</v>
      </c>
      <c r="B330" t="s">
        <v>1017</v>
      </c>
      <c r="C330" t="s">
        <v>34</v>
      </c>
      <c r="D330" t="s">
        <v>596</v>
      </c>
      <c r="E330">
        <v>-73.947118000000003</v>
      </c>
      <c r="F330">
        <v>40.775930000000002</v>
      </c>
      <c r="G330" s="12" t="b">
        <f t="shared" si="10"/>
        <v>1</v>
      </c>
      <c r="H330" t="s">
        <v>503</v>
      </c>
      <c r="I330" s="12">
        <v>2215</v>
      </c>
      <c r="J330" s="15">
        <v>2838</v>
      </c>
      <c r="K330" s="16">
        <v>4181</v>
      </c>
      <c r="L330" s="13">
        <v>7084</v>
      </c>
      <c r="M330" s="12"/>
      <c r="N330" s="15"/>
      <c r="O330" s="16"/>
    </row>
  </sheetData>
  <conditionalFormatting sqref="G1:G1048576">
    <cfRule type="cellIs" dxfId="8" priority="1" operator="equal">
      <formula>"X"</formula>
    </cfRule>
    <cfRule type="cellIs" dxfId="7" priority="2" operator="equal">
      <formula>FALSE</formula>
    </cfRule>
    <cfRule type="cellIs" dxfId="6" priority="3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3610-9771-4F3E-B476-241AAB624B73}">
  <dimension ref="A1:M330"/>
  <sheetViews>
    <sheetView topLeftCell="A229" workbookViewId="0">
      <selection activeCell="P250" sqref="P250"/>
    </sheetView>
  </sheetViews>
  <sheetFormatPr defaultRowHeight="15.75" x14ac:dyDescent="0.25"/>
  <cols>
    <col min="1" max="1" width="28.375" bestFit="1" customWidth="1"/>
    <col min="2" max="2" width="18.5" bestFit="1" customWidth="1"/>
    <col min="3" max="3" width="11.375" bestFit="1" customWidth="1"/>
    <col min="4" max="4" width="5" bestFit="1" customWidth="1"/>
    <col min="5" max="5" width="10.5" bestFit="1" customWidth="1"/>
    <col min="6" max="6" width="9.875" bestFit="1" customWidth="1"/>
    <col min="7" max="7" width="10.875" bestFit="1" customWidth="1"/>
    <col min="8" max="10" width="9.5" bestFit="1" customWidth="1"/>
    <col min="11" max="11" width="10.875" bestFit="1" customWidth="1"/>
    <col min="12" max="13" width="9.5" bestFit="1" customWidth="1"/>
  </cols>
  <sheetData>
    <row r="1" spans="1:13" x14ac:dyDescent="0.25">
      <c r="A1" s="23" t="s">
        <v>63</v>
      </c>
      <c r="B1" s="23" t="s">
        <v>591</v>
      </c>
      <c r="C1" s="23" t="s">
        <v>145</v>
      </c>
      <c r="D1" s="23" t="s">
        <v>592</v>
      </c>
      <c r="E1" s="23" t="s">
        <v>593</v>
      </c>
      <c r="F1" s="23" t="s">
        <v>594</v>
      </c>
      <c r="G1" s="12" t="s">
        <v>580</v>
      </c>
      <c r="H1" s="15" t="s">
        <v>581</v>
      </c>
      <c r="I1" s="16" t="s">
        <v>582</v>
      </c>
      <c r="J1" s="13" t="s">
        <v>583</v>
      </c>
      <c r="K1" s="12" t="s">
        <v>579</v>
      </c>
      <c r="L1" s="15" t="s">
        <v>584</v>
      </c>
      <c r="M1" s="16" t="s">
        <v>585</v>
      </c>
    </row>
    <row r="2" spans="1:13" x14ac:dyDescent="0.25">
      <c r="A2" t="s">
        <v>284</v>
      </c>
      <c r="B2" t="s">
        <v>595</v>
      </c>
      <c r="C2" t="s">
        <v>64</v>
      </c>
      <c r="D2" t="s">
        <v>596</v>
      </c>
      <c r="E2">
        <v>-73.859318999999999</v>
      </c>
      <c r="F2">
        <v>40.865788000000002</v>
      </c>
      <c r="G2" s="12"/>
      <c r="H2" s="15"/>
      <c r="I2" s="16"/>
      <c r="J2" s="13"/>
      <c r="K2" s="12">
        <v>1450</v>
      </c>
      <c r="L2" s="15">
        <v>1625</v>
      </c>
      <c r="M2" s="16">
        <v>1800</v>
      </c>
    </row>
    <row r="3" spans="1:13" x14ac:dyDescent="0.25">
      <c r="A3" t="s">
        <v>403</v>
      </c>
      <c r="B3" t="s">
        <v>597</v>
      </c>
      <c r="C3" t="s">
        <v>136</v>
      </c>
      <c r="D3" t="s">
        <v>596</v>
      </c>
      <c r="E3">
        <v>-74.178549000000004</v>
      </c>
      <c r="F3">
        <v>40.538114</v>
      </c>
      <c r="G3" s="12"/>
      <c r="H3" s="15"/>
      <c r="I3" s="16"/>
      <c r="J3" s="13"/>
      <c r="K3" s="12"/>
      <c r="L3" s="15">
        <v>1450</v>
      </c>
      <c r="M3" s="16"/>
    </row>
    <row r="4" spans="1:13" x14ac:dyDescent="0.25">
      <c r="A4" t="s">
        <v>431</v>
      </c>
      <c r="B4" t="s">
        <v>598</v>
      </c>
      <c r="C4" t="s">
        <v>136</v>
      </c>
      <c r="D4" t="s">
        <v>596</v>
      </c>
      <c r="E4">
        <v>-74.185886999999994</v>
      </c>
      <c r="F4">
        <v>40.549286000000002</v>
      </c>
      <c r="G4" s="12"/>
      <c r="H4" s="15"/>
      <c r="I4" s="16"/>
      <c r="J4" s="13"/>
      <c r="K4" s="12"/>
      <c r="L4" s="15"/>
      <c r="M4" s="16">
        <v>2250</v>
      </c>
    </row>
    <row r="5" spans="1:13" x14ac:dyDescent="0.25">
      <c r="A5" t="s">
        <v>599</v>
      </c>
      <c r="B5" t="s">
        <v>600</v>
      </c>
      <c r="C5" t="s">
        <v>136</v>
      </c>
      <c r="D5" t="s">
        <v>596</v>
      </c>
      <c r="E5">
        <v>-74.165103999999999</v>
      </c>
      <c r="F5">
        <v>40.635325000000002</v>
      </c>
      <c r="G5" s="12"/>
      <c r="H5" s="15"/>
      <c r="I5" s="16"/>
      <c r="J5" s="13"/>
      <c r="K5" s="12"/>
      <c r="L5" s="15"/>
      <c r="M5" s="16"/>
    </row>
    <row r="6" spans="1:13" x14ac:dyDescent="0.25">
      <c r="A6" t="s">
        <v>601</v>
      </c>
      <c r="B6" t="s">
        <v>602</v>
      </c>
      <c r="C6" t="s">
        <v>136</v>
      </c>
      <c r="D6" t="s">
        <v>596</v>
      </c>
      <c r="E6">
        <v>-74.067124000000007</v>
      </c>
      <c r="F6">
        <v>40.596313000000002</v>
      </c>
      <c r="G6" s="12"/>
      <c r="H6" s="15"/>
      <c r="I6" s="16"/>
      <c r="J6" s="13"/>
      <c r="K6" s="12"/>
      <c r="L6" s="15"/>
      <c r="M6" s="16"/>
    </row>
    <row r="7" spans="1:13" x14ac:dyDescent="0.25">
      <c r="A7" t="s">
        <v>603</v>
      </c>
      <c r="B7" t="s">
        <v>604</v>
      </c>
      <c r="C7" t="s">
        <v>47</v>
      </c>
      <c r="D7" t="s">
        <v>596</v>
      </c>
      <c r="E7">
        <v>-73.791991999999993</v>
      </c>
      <c r="F7">
        <v>40.589143999999997</v>
      </c>
      <c r="G7" s="12"/>
      <c r="H7" s="15"/>
      <c r="I7" s="16"/>
      <c r="J7" s="13"/>
      <c r="K7" s="12"/>
      <c r="L7" s="15"/>
      <c r="M7" s="16"/>
    </row>
    <row r="8" spans="1:13" x14ac:dyDescent="0.25">
      <c r="A8" t="s">
        <v>0</v>
      </c>
      <c r="B8" t="s">
        <v>605</v>
      </c>
      <c r="C8" t="s">
        <v>47</v>
      </c>
      <c r="D8" t="s">
        <v>596</v>
      </c>
      <c r="E8">
        <v>-73.915654000000004</v>
      </c>
      <c r="F8">
        <v>40.768509000000002</v>
      </c>
      <c r="G8" s="12"/>
      <c r="H8" s="15"/>
      <c r="I8" s="16"/>
      <c r="J8" s="13"/>
      <c r="K8" s="12">
        <v>1575</v>
      </c>
      <c r="L8" s="15">
        <v>1875</v>
      </c>
      <c r="M8" s="16">
        <v>2200</v>
      </c>
    </row>
    <row r="9" spans="1:13" x14ac:dyDescent="0.25">
      <c r="A9" t="s">
        <v>606</v>
      </c>
      <c r="B9" t="s">
        <v>607</v>
      </c>
      <c r="C9" t="s">
        <v>47</v>
      </c>
      <c r="D9" t="s">
        <v>596</v>
      </c>
      <c r="E9">
        <v>-73.894679999999994</v>
      </c>
      <c r="F9">
        <v>40.770316999999999</v>
      </c>
      <c r="G9" s="12"/>
      <c r="H9" s="15"/>
      <c r="I9" s="16"/>
      <c r="J9" s="13"/>
      <c r="K9" s="12"/>
      <c r="L9" s="15"/>
      <c r="M9" s="16"/>
    </row>
    <row r="10" spans="1:13" x14ac:dyDescent="0.25">
      <c r="A10" t="s">
        <v>247</v>
      </c>
      <c r="B10" t="s">
        <v>608</v>
      </c>
      <c r="C10" t="s">
        <v>47</v>
      </c>
      <c r="D10" t="s">
        <v>596</v>
      </c>
      <c r="E10">
        <v>-73.791762000000006</v>
      </c>
      <c r="F10">
        <v>40.76173</v>
      </c>
      <c r="G10" s="12"/>
      <c r="H10" s="15"/>
      <c r="I10" s="16"/>
      <c r="J10" s="13"/>
      <c r="K10" s="12">
        <v>1795</v>
      </c>
      <c r="L10" s="15">
        <v>1780</v>
      </c>
      <c r="M10" s="16">
        <v>2175</v>
      </c>
    </row>
    <row r="11" spans="1:13" x14ac:dyDescent="0.25">
      <c r="A11" t="s">
        <v>251</v>
      </c>
      <c r="B11" t="s">
        <v>609</v>
      </c>
      <c r="C11" t="s">
        <v>3</v>
      </c>
      <c r="D11" t="s">
        <v>596</v>
      </c>
      <c r="E11">
        <v>-73.998751999999996</v>
      </c>
      <c r="F11">
        <v>40.599519000000001</v>
      </c>
      <c r="G11" s="12"/>
      <c r="H11" s="15"/>
      <c r="I11" s="16"/>
      <c r="J11" s="13"/>
      <c r="K11" s="12">
        <v>3000</v>
      </c>
      <c r="L11" s="15">
        <v>1575</v>
      </c>
      <c r="M11" s="16">
        <v>1825</v>
      </c>
    </row>
    <row r="12" spans="1:13" x14ac:dyDescent="0.25">
      <c r="A12" t="s">
        <v>147</v>
      </c>
      <c r="B12" t="s">
        <v>610</v>
      </c>
      <c r="C12" t="s">
        <v>34</v>
      </c>
      <c r="D12" t="s">
        <v>596</v>
      </c>
      <c r="E12">
        <v>-74.016869</v>
      </c>
      <c r="F12">
        <v>40.711931999999997</v>
      </c>
      <c r="G12" s="12">
        <v>2823</v>
      </c>
      <c r="H12" s="15">
        <v>3573</v>
      </c>
      <c r="I12" s="16">
        <v>6859</v>
      </c>
      <c r="J12" s="13">
        <v>10574</v>
      </c>
      <c r="K12" s="12">
        <v>2200</v>
      </c>
      <c r="L12" s="15">
        <v>2733</v>
      </c>
      <c r="M12" s="16">
        <v>4431</v>
      </c>
    </row>
    <row r="13" spans="1:13" x14ac:dyDescent="0.25">
      <c r="A13" t="s">
        <v>183</v>
      </c>
      <c r="B13" t="s">
        <v>611</v>
      </c>
      <c r="C13" t="s">
        <v>3</v>
      </c>
      <c r="D13" t="s">
        <v>596</v>
      </c>
      <c r="E13">
        <v>-74.030620999999996</v>
      </c>
      <c r="F13">
        <v>40.625801000000003</v>
      </c>
      <c r="G13" s="12"/>
      <c r="H13" s="15"/>
      <c r="I13" s="16"/>
      <c r="J13" s="13"/>
      <c r="K13" s="12">
        <v>2038</v>
      </c>
      <c r="L13" s="15">
        <v>1750</v>
      </c>
      <c r="M13" s="16">
        <v>2109</v>
      </c>
    </row>
    <row r="14" spans="1:13" x14ac:dyDescent="0.25">
      <c r="A14" t="s">
        <v>612</v>
      </c>
      <c r="B14" t="s">
        <v>613</v>
      </c>
      <c r="C14" t="s">
        <v>47</v>
      </c>
      <c r="D14" t="s">
        <v>596</v>
      </c>
      <c r="E14">
        <v>-73.776802000000004</v>
      </c>
      <c r="F14">
        <v>40.782843</v>
      </c>
      <c r="G14" s="12"/>
      <c r="H14" s="15"/>
      <c r="I14" s="16"/>
      <c r="J14" s="13"/>
      <c r="K14" s="12"/>
      <c r="L14" s="15"/>
      <c r="M14" s="16"/>
    </row>
    <row r="15" spans="1:13" x14ac:dyDescent="0.25">
      <c r="A15" t="s">
        <v>612</v>
      </c>
      <c r="B15" t="s">
        <v>614</v>
      </c>
      <c r="C15" t="s">
        <v>136</v>
      </c>
      <c r="D15" t="s">
        <v>596</v>
      </c>
      <c r="E15">
        <v>-74.139166000000003</v>
      </c>
      <c r="F15">
        <v>40.553987999999997</v>
      </c>
      <c r="G15" s="12"/>
      <c r="H15" s="15"/>
      <c r="I15" s="16"/>
      <c r="J15" s="13"/>
      <c r="K15" s="12"/>
      <c r="L15" s="15"/>
      <c r="M15" s="16"/>
    </row>
    <row r="16" spans="1:13" x14ac:dyDescent="0.25">
      <c r="A16" t="s">
        <v>615</v>
      </c>
      <c r="B16" t="s">
        <v>616</v>
      </c>
      <c r="C16" t="s">
        <v>64</v>
      </c>
      <c r="D16" t="s">
        <v>596</v>
      </c>
      <c r="E16">
        <v>-73.835797999999997</v>
      </c>
      <c r="F16">
        <v>40.866858000000001</v>
      </c>
      <c r="G16" s="12"/>
      <c r="H16" s="15"/>
      <c r="I16" s="16"/>
      <c r="J16" s="13"/>
      <c r="K16" s="12"/>
      <c r="L16" s="15"/>
      <c r="M16" s="16"/>
    </row>
    <row r="17" spans="1:13" x14ac:dyDescent="0.25">
      <c r="A17" t="s">
        <v>200</v>
      </c>
      <c r="B17" t="s">
        <v>617</v>
      </c>
      <c r="C17" t="s">
        <v>47</v>
      </c>
      <c r="D17" t="s">
        <v>596</v>
      </c>
      <c r="E17">
        <v>-73.774274000000005</v>
      </c>
      <c r="F17">
        <v>40.766041000000001</v>
      </c>
      <c r="G17" s="12"/>
      <c r="H17" s="15"/>
      <c r="I17" s="16"/>
      <c r="J17" s="13"/>
      <c r="K17" s="12">
        <v>1850</v>
      </c>
      <c r="L17" s="15">
        <v>1850</v>
      </c>
      <c r="M17" s="16">
        <v>2300</v>
      </c>
    </row>
    <row r="18" spans="1:13" x14ac:dyDescent="0.25">
      <c r="A18" t="s">
        <v>618</v>
      </c>
      <c r="B18" t="s">
        <v>619</v>
      </c>
      <c r="C18" t="s">
        <v>47</v>
      </c>
      <c r="D18" t="s">
        <v>596</v>
      </c>
      <c r="E18">
        <v>-73.765968000000001</v>
      </c>
      <c r="F18">
        <v>40.611322000000001</v>
      </c>
      <c r="G18" s="12"/>
      <c r="H18" s="15"/>
      <c r="I18" s="16"/>
      <c r="J18" s="13"/>
      <c r="K18" s="12"/>
      <c r="L18" s="15"/>
      <c r="M18" s="16"/>
    </row>
    <row r="19" spans="1:13" x14ac:dyDescent="0.25">
      <c r="A19" t="s">
        <v>296</v>
      </c>
      <c r="B19" t="s">
        <v>620</v>
      </c>
      <c r="C19" t="s">
        <v>64</v>
      </c>
      <c r="D19" t="s">
        <v>596</v>
      </c>
      <c r="E19">
        <v>-73.885512000000006</v>
      </c>
      <c r="F19">
        <v>40.870184999999999</v>
      </c>
      <c r="G19" s="12"/>
      <c r="H19" s="15"/>
      <c r="I19" s="16"/>
      <c r="J19" s="13"/>
      <c r="K19" s="12">
        <v>1413</v>
      </c>
      <c r="L19" s="15">
        <v>1525</v>
      </c>
      <c r="M19" s="16">
        <v>2100</v>
      </c>
    </row>
    <row r="20" spans="1:13" x14ac:dyDescent="0.25">
      <c r="A20" t="s">
        <v>621</v>
      </c>
      <c r="B20" t="s">
        <v>622</v>
      </c>
      <c r="C20" t="s">
        <v>3</v>
      </c>
      <c r="D20" t="s">
        <v>596</v>
      </c>
      <c r="E20">
        <v>-73.941784999999996</v>
      </c>
      <c r="F20">
        <v>40.687232000000002</v>
      </c>
      <c r="G20" s="12">
        <v>2044</v>
      </c>
      <c r="H20" s="15">
        <v>2297</v>
      </c>
      <c r="I20" s="16">
        <v>2611</v>
      </c>
      <c r="J20" s="13">
        <v>3214</v>
      </c>
      <c r="K20" s="12">
        <v>1650</v>
      </c>
      <c r="L20" s="15">
        <v>1975</v>
      </c>
      <c r="M20" s="16">
        <v>2200</v>
      </c>
    </row>
    <row r="21" spans="1:13" x14ac:dyDescent="0.25">
      <c r="A21" t="s">
        <v>623</v>
      </c>
      <c r="B21" t="s">
        <v>624</v>
      </c>
      <c r="C21" t="s">
        <v>47</v>
      </c>
      <c r="D21" t="s">
        <v>596</v>
      </c>
      <c r="E21">
        <v>-73.804365000000004</v>
      </c>
      <c r="F21">
        <v>40.792780999999998</v>
      </c>
      <c r="G21" s="12"/>
      <c r="H21" s="15"/>
      <c r="I21" s="16"/>
      <c r="J21" s="13"/>
      <c r="K21" s="12"/>
      <c r="L21" s="15"/>
      <c r="M21" s="16"/>
    </row>
    <row r="22" spans="1:13" x14ac:dyDescent="0.25">
      <c r="A22" t="s">
        <v>479</v>
      </c>
      <c r="C22" t="s">
        <v>34</v>
      </c>
      <c r="D22" t="s">
        <v>596</v>
      </c>
      <c r="E22">
        <v>-73.964809000000002</v>
      </c>
      <c r="F22" s="24">
        <v>40.753385000000002</v>
      </c>
      <c r="G22" s="12">
        <v>2676</v>
      </c>
      <c r="H22" s="15">
        <v>3622</v>
      </c>
      <c r="I22" s="16">
        <v>5217</v>
      </c>
      <c r="J22" s="13">
        <v>6497</v>
      </c>
      <c r="K22" s="12"/>
      <c r="L22" s="15"/>
      <c r="M22" s="16"/>
    </row>
    <row r="23" spans="1:13" x14ac:dyDescent="0.25">
      <c r="A23" t="s">
        <v>625</v>
      </c>
      <c r="B23" t="s">
        <v>626</v>
      </c>
      <c r="C23" t="s">
        <v>47</v>
      </c>
      <c r="D23" t="s">
        <v>596</v>
      </c>
      <c r="E23">
        <v>-73.738892000000007</v>
      </c>
      <c r="F23">
        <v>40.733013999999997</v>
      </c>
      <c r="G23" s="12"/>
      <c r="H23" s="15"/>
      <c r="I23" s="16"/>
      <c r="J23" s="13"/>
      <c r="K23" s="12"/>
      <c r="L23" s="15"/>
      <c r="M23" s="16"/>
    </row>
    <row r="24" spans="1:13" x14ac:dyDescent="0.25">
      <c r="A24" t="s">
        <v>627</v>
      </c>
      <c r="B24" t="s">
        <v>628</v>
      </c>
      <c r="C24" t="s">
        <v>47</v>
      </c>
      <c r="D24" t="s">
        <v>596</v>
      </c>
      <c r="E24">
        <v>-73.854017999999996</v>
      </c>
      <c r="F24">
        <v>40.576155999999997</v>
      </c>
      <c r="G24" s="12"/>
      <c r="H24" s="15"/>
      <c r="I24" s="16"/>
      <c r="J24" s="13"/>
      <c r="K24" s="12"/>
      <c r="L24" s="15"/>
      <c r="M24" s="16"/>
    </row>
    <row r="25" spans="1:13" x14ac:dyDescent="0.25">
      <c r="A25" t="s">
        <v>367</v>
      </c>
      <c r="B25" t="s">
        <v>629</v>
      </c>
      <c r="C25" t="s">
        <v>47</v>
      </c>
      <c r="D25" t="s">
        <v>596</v>
      </c>
      <c r="E25">
        <v>-73.720128000000003</v>
      </c>
      <c r="F25">
        <v>40.728572999999997</v>
      </c>
      <c r="G25" s="12"/>
      <c r="H25" s="15"/>
      <c r="I25" s="16"/>
      <c r="J25" s="13"/>
      <c r="K25" s="12"/>
      <c r="L25" s="15">
        <v>1750</v>
      </c>
      <c r="M25" s="16">
        <v>2200</v>
      </c>
    </row>
    <row r="26" spans="1:13" x14ac:dyDescent="0.25">
      <c r="A26" t="s">
        <v>405</v>
      </c>
      <c r="B26" t="s">
        <v>630</v>
      </c>
      <c r="C26" t="s">
        <v>64</v>
      </c>
      <c r="D26" t="s">
        <v>596</v>
      </c>
      <c r="E26">
        <v>-73.888452000000001</v>
      </c>
      <c r="F26">
        <v>40.857277000000003</v>
      </c>
      <c r="G26" s="12"/>
      <c r="H26" s="15"/>
      <c r="I26" s="16"/>
      <c r="J26" s="13"/>
      <c r="K26" s="12"/>
      <c r="L26" s="15">
        <v>1650</v>
      </c>
      <c r="M26" s="16">
        <v>1856</v>
      </c>
    </row>
    <row r="27" spans="1:13" x14ac:dyDescent="0.25">
      <c r="A27" t="s">
        <v>223</v>
      </c>
      <c r="B27" t="s">
        <v>631</v>
      </c>
      <c r="C27" t="s">
        <v>3</v>
      </c>
      <c r="D27" t="s">
        <v>596</v>
      </c>
      <c r="E27">
        <v>-73.995180000000005</v>
      </c>
      <c r="F27">
        <v>40.611009000000003</v>
      </c>
      <c r="G27" s="12"/>
      <c r="H27" s="15"/>
      <c r="I27" s="16"/>
      <c r="J27" s="13"/>
      <c r="K27" s="12">
        <v>4200</v>
      </c>
      <c r="L27" s="15">
        <v>1500</v>
      </c>
      <c r="M27" s="16">
        <v>1795</v>
      </c>
    </row>
    <row r="28" spans="1:13" x14ac:dyDescent="0.25">
      <c r="A28" t="s">
        <v>380</v>
      </c>
      <c r="B28" t="s">
        <v>632</v>
      </c>
      <c r="C28" t="s">
        <v>3</v>
      </c>
      <c r="D28" t="s">
        <v>596</v>
      </c>
      <c r="E28">
        <v>-73.898555999999999</v>
      </c>
      <c r="F28">
        <v>40.61515</v>
      </c>
      <c r="G28" s="12"/>
      <c r="H28" s="15"/>
      <c r="I28" s="16"/>
      <c r="J28" s="13"/>
      <c r="K28" s="12"/>
      <c r="L28" s="15">
        <v>1500</v>
      </c>
      <c r="M28" s="16">
        <v>1900</v>
      </c>
    </row>
    <row r="29" spans="1:13" x14ac:dyDescent="0.25">
      <c r="A29" t="s">
        <v>422</v>
      </c>
      <c r="B29" t="s">
        <v>633</v>
      </c>
      <c r="C29" t="s">
        <v>47</v>
      </c>
      <c r="D29" t="s">
        <v>596</v>
      </c>
      <c r="E29">
        <v>-73.932441999999995</v>
      </c>
      <c r="F29">
        <v>40.737251000000001</v>
      </c>
      <c r="G29" s="12"/>
      <c r="H29" s="15"/>
      <c r="I29" s="16"/>
      <c r="J29" s="13"/>
      <c r="K29" s="12"/>
      <c r="L29" s="15">
        <v>1600</v>
      </c>
      <c r="M29" s="16">
        <v>2000</v>
      </c>
    </row>
    <row r="30" spans="1:13" x14ac:dyDescent="0.25">
      <c r="A30" t="s">
        <v>634</v>
      </c>
      <c r="B30" t="s">
        <v>635</v>
      </c>
      <c r="C30" t="s">
        <v>136</v>
      </c>
      <c r="D30" t="s">
        <v>596</v>
      </c>
      <c r="E30">
        <v>-74.187256000000005</v>
      </c>
      <c r="F30">
        <v>40.605778999999998</v>
      </c>
      <c r="G30" s="12"/>
      <c r="H30" s="15"/>
      <c r="I30" s="16"/>
      <c r="J30" s="13"/>
      <c r="K30" s="12"/>
      <c r="L30" s="15"/>
      <c r="M30" s="16"/>
    </row>
    <row r="31" spans="1:13" x14ac:dyDescent="0.25">
      <c r="A31" t="s">
        <v>1</v>
      </c>
      <c r="B31" t="s">
        <v>636</v>
      </c>
      <c r="C31" t="s">
        <v>3</v>
      </c>
      <c r="D31" t="s">
        <v>596</v>
      </c>
      <c r="E31">
        <v>-73.983748000000006</v>
      </c>
      <c r="F31">
        <v>40.685682999999997</v>
      </c>
      <c r="G31" s="12">
        <v>2092</v>
      </c>
      <c r="H31" s="15">
        <v>2854</v>
      </c>
      <c r="I31" s="16">
        <v>4356</v>
      </c>
      <c r="J31" s="13">
        <v>4921</v>
      </c>
      <c r="K31" s="12">
        <v>2446</v>
      </c>
      <c r="L31" s="15">
        <v>2300</v>
      </c>
      <c r="M31" s="16">
        <v>2750</v>
      </c>
    </row>
    <row r="32" spans="1:13" x14ac:dyDescent="0.25">
      <c r="A32" t="s">
        <v>82</v>
      </c>
      <c r="B32" t="s">
        <v>637</v>
      </c>
      <c r="C32" t="s">
        <v>3</v>
      </c>
      <c r="D32" t="s">
        <v>596</v>
      </c>
      <c r="E32">
        <v>-73.990498000000002</v>
      </c>
      <c r="F32">
        <v>40.633130999999999</v>
      </c>
      <c r="G32" s="12"/>
      <c r="H32" s="15"/>
      <c r="I32" s="16"/>
      <c r="J32" s="13"/>
      <c r="K32" s="12">
        <v>1599</v>
      </c>
      <c r="L32" s="15">
        <v>1700</v>
      </c>
      <c r="M32" s="16">
        <v>1873</v>
      </c>
    </row>
    <row r="33" spans="1:13" x14ac:dyDescent="0.25">
      <c r="A33" t="s">
        <v>638</v>
      </c>
      <c r="B33" t="s">
        <v>639</v>
      </c>
      <c r="C33" t="s">
        <v>47</v>
      </c>
      <c r="D33" t="s">
        <v>596</v>
      </c>
      <c r="E33">
        <v>-73.925511999999998</v>
      </c>
      <c r="F33">
        <v>40.557400999999999</v>
      </c>
      <c r="G33" s="12"/>
      <c r="H33" s="15"/>
      <c r="I33" s="16"/>
      <c r="J33" s="13"/>
      <c r="K33" s="12"/>
      <c r="L33" s="15"/>
      <c r="M33" s="16"/>
    </row>
    <row r="34" spans="1:13" x14ac:dyDescent="0.25">
      <c r="A34" t="s">
        <v>506</v>
      </c>
      <c r="C34" t="s">
        <v>34</v>
      </c>
      <c r="D34" t="s">
        <v>596</v>
      </c>
      <c r="E34">
        <v>-73.983159000000001</v>
      </c>
      <c r="F34">
        <v>40.812967999999998</v>
      </c>
      <c r="G34" s="12">
        <v>2328</v>
      </c>
      <c r="H34" s="15">
        <v>3851</v>
      </c>
      <c r="I34" s="16">
        <v>4616</v>
      </c>
      <c r="J34" s="13">
        <v>6197</v>
      </c>
      <c r="K34" s="12"/>
      <c r="L34" s="15"/>
      <c r="M34" s="16"/>
    </row>
    <row r="35" spans="1:13" x14ac:dyDescent="0.25">
      <c r="A35" t="s">
        <v>187</v>
      </c>
      <c r="C35" t="s">
        <v>34</v>
      </c>
      <c r="E35">
        <v>-73.991557</v>
      </c>
      <c r="F35">
        <v>40.721704000000003</v>
      </c>
      <c r="G35" s="12"/>
      <c r="H35" s="15"/>
      <c r="I35" s="16"/>
      <c r="J35" s="13"/>
      <c r="K35" s="12">
        <v>2500</v>
      </c>
      <c r="L35" s="15">
        <v>2999</v>
      </c>
      <c r="M35" s="16">
        <v>2850</v>
      </c>
    </row>
    <row r="36" spans="1:13" x14ac:dyDescent="0.25">
      <c r="A36" t="s">
        <v>214</v>
      </c>
      <c r="B36" t="s">
        <v>640</v>
      </c>
      <c r="C36" t="s">
        <v>47</v>
      </c>
      <c r="D36" t="s">
        <v>596</v>
      </c>
      <c r="E36">
        <v>-73.811747999999994</v>
      </c>
      <c r="F36">
        <v>40.710934999999999</v>
      </c>
      <c r="G36" s="12"/>
      <c r="H36" s="15"/>
      <c r="I36" s="16"/>
      <c r="J36" s="13"/>
      <c r="K36" s="12">
        <v>1438</v>
      </c>
      <c r="L36" s="15">
        <v>1700</v>
      </c>
      <c r="M36" s="16">
        <v>2050</v>
      </c>
    </row>
    <row r="37" spans="1:13" x14ac:dyDescent="0.25">
      <c r="A37" t="s">
        <v>250</v>
      </c>
      <c r="B37" t="s">
        <v>641</v>
      </c>
      <c r="C37" t="s">
        <v>3</v>
      </c>
      <c r="D37" t="s">
        <v>596</v>
      </c>
      <c r="E37">
        <v>-73.965093999999993</v>
      </c>
      <c r="F37">
        <v>40.576824999999999</v>
      </c>
      <c r="G37" s="12"/>
      <c r="H37" s="15"/>
      <c r="I37" s="16"/>
      <c r="J37" s="13"/>
      <c r="K37" s="12">
        <v>1750</v>
      </c>
      <c r="L37" s="15">
        <v>1850</v>
      </c>
      <c r="M37" s="16">
        <v>2050</v>
      </c>
    </row>
    <row r="38" spans="1:13" x14ac:dyDescent="0.25">
      <c r="A38" t="s">
        <v>642</v>
      </c>
      <c r="B38" t="s">
        <v>643</v>
      </c>
      <c r="C38" t="s">
        <v>47</v>
      </c>
      <c r="D38" t="s">
        <v>596</v>
      </c>
      <c r="E38">
        <v>-73.820054999999996</v>
      </c>
      <c r="F38">
        <v>40.603026999999997</v>
      </c>
      <c r="G38" s="12"/>
      <c r="H38" s="15"/>
      <c r="I38" s="16"/>
      <c r="J38" s="13"/>
      <c r="K38" s="12"/>
      <c r="L38" s="15"/>
      <c r="M38" s="16"/>
    </row>
    <row r="39" spans="1:13" x14ac:dyDescent="0.25">
      <c r="A39" t="s">
        <v>644</v>
      </c>
      <c r="B39" t="s">
        <v>645</v>
      </c>
      <c r="C39" t="s">
        <v>3</v>
      </c>
      <c r="D39" t="s">
        <v>596</v>
      </c>
      <c r="E39">
        <v>-73.903317000000001</v>
      </c>
      <c r="F39">
        <v>40.677861</v>
      </c>
      <c r="G39" s="12"/>
      <c r="H39" s="15"/>
      <c r="I39" s="16"/>
      <c r="J39" s="13"/>
      <c r="K39" s="12"/>
      <c r="L39" s="15"/>
      <c r="M39" s="16"/>
    </row>
    <row r="40" spans="1:13" x14ac:dyDescent="0.25">
      <c r="A40" t="s">
        <v>646</v>
      </c>
      <c r="B40" t="s">
        <v>647</v>
      </c>
      <c r="C40" t="s">
        <v>64</v>
      </c>
      <c r="D40" t="s">
        <v>596</v>
      </c>
      <c r="E40">
        <v>-73.861726000000004</v>
      </c>
      <c r="F40">
        <v>40.852722999999997</v>
      </c>
      <c r="G40" s="12"/>
      <c r="H40" s="15"/>
      <c r="I40" s="16"/>
      <c r="J40" s="13"/>
      <c r="K40" s="12"/>
      <c r="L40" s="15"/>
      <c r="M40" s="16"/>
    </row>
    <row r="41" spans="1:13" x14ac:dyDescent="0.25">
      <c r="A41" t="s">
        <v>149</v>
      </c>
      <c r="B41" t="s">
        <v>648</v>
      </c>
      <c r="C41" t="s">
        <v>3</v>
      </c>
      <c r="D41" t="s">
        <v>596</v>
      </c>
      <c r="E41">
        <v>-73.993781999999996</v>
      </c>
      <c r="F41">
        <v>40.695864</v>
      </c>
      <c r="G41" s="12">
        <v>2509</v>
      </c>
      <c r="H41" s="15">
        <v>3270</v>
      </c>
      <c r="I41" s="16">
        <v>5983</v>
      </c>
      <c r="J41" s="13">
        <v>8654</v>
      </c>
      <c r="K41" s="12">
        <v>1850</v>
      </c>
      <c r="L41" s="15">
        <v>2600</v>
      </c>
      <c r="M41" s="16">
        <v>3450</v>
      </c>
    </row>
    <row r="42" spans="1:13" x14ac:dyDescent="0.25">
      <c r="A42" t="s">
        <v>318</v>
      </c>
      <c r="C42" t="s">
        <v>3</v>
      </c>
      <c r="D42" t="s">
        <v>596</v>
      </c>
      <c r="E42">
        <v>-73.972412000000006</v>
      </c>
      <c r="F42">
        <v>40.702086999999999</v>
      </c>
      <c r="G42" s="12"/>
      <c r="H42" s="15"/>
      <c r="I42" s="16"/>
      <c r="J42" s="13"/>
      <c r="K42" s="12">
        <v>3000</v>
      </c>
      <c r="L42" s="15">
        <v>3395</v>
      </c>
      <c r="M42" s="16">
        <v>5345</v>
      </c>
    </row>
    <row r="43" spans="1:13" x14ac:dyDescent="0.25">
      <c r="A43" t="s">
        <v>425</v>
      </c>
      <c r="B43" t="s">
        <v>649</v>
      </c>
      <c r="C43" t="s">
        <v>47</v>
      </c>
      <c r="D43" t="s">
        <v>596</v>
      </c>
      <c r="E43">
        <v>-73.751752999999994</v>
      </c>
      <c r="F43">
        <v>40.660003000000003</v>
      </c>
      <c r="G43" s="12"/>
      <c r="H43" s="15"/>
      <c r="I43" s="16"/>
      <c r="J43" s="13"/>
      <c r="K43" s="12"/>
      <c r="L43" s="15"/>
      <c r="M43" s="16">
        <v>2250</v>
      </c>
    </row>
    <row r="44" spans="1:13" x14ac:dyDescent="0.25">
      <c r="A44" t="s">
        <v>245</v>
      </c>
      <c r="B44" t="s">
        <v>650</v>
      </c>
      <c r="C44" t="s">
        <v>3</v>
      </c>
      <c r="D44" t="s">
        <v>596</v>
      </c>
      <c r="E44">
        <v>-73.910235</v>
      </c>
      <c r="F44">
        <v>40.66395</v>
      </c>
      <c r="G44" s="12"/>
      <c r="H44" s="15"/>
      <c r="I44" s="16"/>
      <c r="J44" s="13"/>
      <c r="K44" s="12">
        <v>1895</v>
      </c>
      <c r="L44" s="15">
        <v>1650</v>
      </c>
      <c r="M44" s="16">
        <v>1888</v>
      </c>
    </row>
    <row r="45" spans="1:13" x14ac:dyDescent="0.25">
      <c r="A45" t="s">
        <v>413</v>
      </c>
      <c r="B45" t="s">
        <v>651</v>
      </c>
      <c r="C45" t="s">
        <v>136</v>
      </c>
      <c r="D45" t="s">
        <v>596</v>
      </c>
      <c r="E45">
        <v>-74.159408999999997</v>
      </c>
      <c r="F45">
        <v>40.609591999999999</v>
      </c>
      <c r="G45" s="12"/>
      <c r="H45" s="15"/>
      <c r="I45" s="16"/>
      <c r="J45" s="13"/>
      <c r="K45" s="12"/>
      <c r="L45" s="15">
        <v>1100</v>
      </c>
      <c r="M45" s="16">
        <v>1475</v>
      </c>
    </row>
    <row r="46" spans="1:13" x14ac:dyDescent="0.25">
      <c r="A46" t="s">
        <v>4</v>
      </c>
      <c r="B46" t="s">
        <v>652</v>
      </c>
      <c r="C46" t="s">
        <v>3</v>
      </c>
      <c r="D46" t="s">
        <v>596</v>
      </c>
      <c r="E46">
        <v>-73.925257999999999</v>
      </c>
      <c r="F46">
        <v>40.698115999999999</v>
      </c>
      <c r="G46" s="12">
        <v>2050</v>
      </c>
      <c r="H46" s="15">
        <v>2373</v>
      </c>
      <c r="I46" s="16">
        <v>2749</v>
      </c>
      <c r="J46" s="13">
        <v>2851</v>
      </c>
      <c r="K46" s="12">
        <v>1731</v>
      </c>
      <c r="L46" s="15">
        <v>2150</v>
      </c>
      <c r="M46" s="16">
        <v>2100</v>
      </c>
    </row>
    <row r="47" spans="1:13" x14ac:dyDescent="0.25">
      <c r="A47" t="s">
        <v>653</v>
      </c>
      <c r="B47" t="s">
        <v>654</v>
      </c>
      <c r="C47" t="s">
        <v>136</v>
      </c>
      <c r="D47" t="s">
        <v>596</v>
      </c>
      <c r="E47">
        <v>-74.229504000000006</v>
      </c>
      <c r="F47">
        <v>40.506081999999999</v>
      </c>
      <c r="G47" s="12"/>
      <c r="H47" s="15"/>
      <c r="I47" s="16"/>
      <c r="J47" s="13"/>
      <c r="K47" s="12"/>
      <c r="L47" s="15"/>
      <c r="M47" s="16"/>
    </row>
    <row r="48" spans="1:13" x14ac:dyDescent="0.25">
      <c r="A48" t="s">
        <v>655</v>
      </c>
      <c r="B48" t="s">
        <v>656</v>
      </c>
      <c r="C48" t="s">
        <v>47</v>
      </c>
      <c r="D48" t="s">
        <v>596</v>
      </c>
      <c r="E48">
        <v>-73.735269000000002</v>
      </c>
      <c r="F48">
        <v>40.692774999999997</v>
      </c>
      <c r="G48" s="12"/>
      <c r="H48" s="15"/>
      <c r="I48" s="16"/>
      <c r="J48" s="13"/>
      <c r="K48" s="12"/>
      <c r="L48" s="15"/>
      <c r="M48" s="16"/>
    </row>
    <row r="49" spans="1:13" x14ac:dyDescent="0.25">
      <c r="A49" t="s">
        <v>216</v>
      </c>
      <c r="B49" t="s">
        <v>657</v>
      </c>
      <c r="C49" t="s">
        <v>3</v>
      </c>
      <c r="D49" t="s">
        <v>596</v>
      </c>
      <c r="E49">
        <v>-73.902092999999994</v>
      </c>
      <c r="F49">
        <v>40.635564000000002</v>
      </c>
      <c r="G49" s="12"/>
      <c r="H49" s="15"/>
      <c r="I49" s="16"/>
      <c r="J49" s="13"/>
      <c r="K49" s="12">
        <v>2000</v>
      </c>
      <c r="L49" s="15">
        <v>1500</v>
      </c>
      <c r="M49" s="16">
        <v>1950</v>
      </c>
    </row>
    <row r="50" spans="1:13" x14ac:dyDescent="0.25">
      <c r="A50" t="s">
        <v>492</v>
      </c>
      <c r="B50" t="s">
        <v>658</v>
      </c>
      <c r="C50" t="s">
        <v>34</v>
      </c>
      <c r="D50" t="s">
        <v>596</v>
      </c>
      <c r="E50">
        <v>-73.953255999999996</v>
      </c>
      <c r="F50">
        <v>40.782682999999999</v>
      </c>
      <c r="G50" s="12">
        <v>2307</v>
      </c>
      <c r="H50" s="15">
        <v>3266</v>
      </c>
      <c r="I50" s="16">
        <v>5547</v>
      </c>
      <c r="J50" s="13">
        <v>11529</v>
      </c>
      <c r="K50" s="12"/>
      <c r="L50" s="15"/>
      <c r="M50" s="16"/>
    </row>
    <row r="51" spans="1:13" x14ac:dyDescent="0.25">
      <c r="A51" t="s">
        <v>5</v>
      </c>
      <c r="B51" t="s">
        <v>659</v>
      </c>
      <c r="C51" t="s">
        <v>3</v>
      </c>
      <c r="D51" t="s">
        <v>596</v>
      </c>
      <c r="E51">
        <v>-73.994653999999997</v>
      </c>
      <c r="F51">
        <v>40.680540000000001</v>
      </c>
      <c r="G51" s="12">
        <v>2271</v>
      </c>
      <c r="H51" s="15">
        <v>2634</v>
      </c>
      <c r="I51" s="16">
        <v>3914</v>
      </c>
      <c r="J51" s="13">
        <v>5027</v>
      </c>
      <c r="K51" s="12">
        <v>2175</v>
      </c>
      <c r="L51" s="15">
        <v>2400</v>
      </c>
      <c r="M51" s="16">
        <v>3000</v>
      </c>
    </row>
    <row r="52" spans="1:13" x14ac:dyDescent="0.25">
      <c r="A52" t="s">
        <v>438</v>
      </c>
      <c r="B52" t="s">
        <v>660</v>
      </c>
      <c r="C52" t="s">
        <v>64</v>
      </c>
      <c r="D52" t="s">
        <v>596</v>
      </c>
      <c r="E52">
        <v>-73.848027000000002</v>
      </c>
      <c r="F52">
        <v>40.819014000000003</v>
      </c>
      <c r="G52" s="12"/>
      <c r="H52" s="15"/>
      <c r="I52" s="16"/>
      <c r="J52" s="13"/>
      <c r="K52" s="12"/>
      <c r="L52" s="15"/>
      <c r="M52" s="16">
        <v>2300</v>
      </c>
    </row>
    <row r="53" spans="1:13" x14ac:dyDescent="0.25">
      <c r="A53" t="s">
        <v>442</v>
      </c>
      <c r="B53" t="s">
        <v>661</v>
      </c>
      <c r="C53" t="s">
        <v>136</v>
      </c>
      <c r="D53" t="s">
        <v>596</v>
      </c>
      <c r="E53">
        <v>-74.119180999999998</v>
      </c>
      <c r="F53">
        <v>40.613335999999997</v>
      </c>
      <c r="G53" s="12"/>
      <c r="H53" s="15"/>
      <c r="I53" s="16"/>
      <c r="J53" s="13"/>
      <c r="K53" s="12"/>
      <c r="L53" s="15"/>
      <c r="M53" s="16">
        <v>1400</v>
      </c>
    </row>
    <row r="54" spans="1:13" x14ac:dyDescent="0.25">
      <c r="A54" t="s">
        <v>100</v>
      </c>
      <c r="B54" t="s">
        <v>662</v>
      </c>
      <c r="C54" t="s">
        <v>34</v>
      </c>
      <c r="D54" t="s">
        <v>596</v>
      </c>
      <c r="E54">
        <v>-73.943211000000005</v>
      </c>
      <c r="F54">
        <v>40.815975999999999</v>
      </c>
      <c r="G54" s="12">
        <v>1899</v>
      </c>
      <c r="H54" s="15">
        <v>2389</v>
      </c>
      <c r="I54" s="16">
        <v>3079</v>
      </c>
      <c r="J54" s="13">
        <v>4148</v>
      </c>
      <c r="K54" s="12">
        <v>2300</v>
      </c>
      <c r="L54" s="15">
        <v>2647</v>
      </c>
      <c r="M54" s="16">
        <v>2400</v>
      </c>
    </row>
    <row r="55" spans="1:13" x14ac:dyDescent="0.25">
      <c r="A55" t="s">
        <v>277</v>
      </c>
      <c r="C55" t="s">
        <v>34</v>
      </c>
      <c r="E55">
        <v>-73.979667000000006</v>
      </c>
      <c r="F55">
        <v>40.765214999999998</v>
      </c>
      <c r="G55" s="12">
        <v>2362</v>
      </c>
      <c r="H55" s="15">
        <v>3563</v>
      </c>
      <c r="I55" s="16">
        <v>7266</v>
      </c>
      <c r="J55" s="13">
        <v>14463</v>
      </c>
      <c r="K55" s="12">
        <v>2400</v>
      </c>
      <c r="L55" s="15">
        <v>3623</v>
      </c>
      <c r="M55" s="16">
        <v>3325</v>
      </c>
    </row>
    <row r="56" spans="1:13" x14ac:dyDescent="0.25">
      <c r="A56" t="s">
        <v>663</v>
      </c>
      <c r="B56" t="s">
        <v>664</v>
      </c>
      <c r="C56" t="s">
        <v>136</v>
      </c>
      <c r="D56" t="s">
        <v>596</v>
      </c>
      <c r="E56">
        <v>-74.232157999999998</v>
      </c>
      <c r="F56">
        <v>40.530531000000003</v>
      </c>
      <c r="G56" s="12"/>
      <c r="H56" s="15"/>
      <c r="I56" s="16"/>
      <c r="J56" s="13"/>
      <c r="K56" s="12"/>
      <c r="L56" s="15"/>
      <c r="M56" s="16">
        <v>3325</v>
      </c>
    </row>
    <row r="57" spans="1:13" x14ac:dyDescent="0.25">
      <c r="A57" s="11" t="s">
        <v>8</v>
      </c>
      <c r="B57" s="11" t="s">
        <v>665</v>
      </c>
      <c r="C57" s="11" t="s">
        <v>34</v>
      </c>
      <c r="D57" s="11" t="s">
        <v>596</v>
      </c>
      <c r="E57" s="11">
        <v>-74.003116000000006</v>
      </c>
      <c r="F57" s="11">
        <v>40.744034999999997</v>
      </c>
      <c r="G57" s="12">
        <v>2794</v>
      </c>
      <c r="H57" s="15">
        <v>4062</v>
      </c>
      <c r="I57" s="16">
        <v>6997</v>
      </c>
      <c r="J57" s="13">
        <v>11031</v>
      </c>
      <c r="K57" s="12">
        <v>2323</v>
      </c>
      <c r="L57" s="15">
        <v>3125</v>
      </c>
      <c r="M57" s="16">
        <v>4959</v>
      </c>
    </row>
    <row r="58" spans="1:13" x14ac:dyDescent="0.25">
      <c r="A58" s="11" t="s">
        <v>8</v>
      </c>
      <c r="B58" s="11" t="s">
        <v>666</v>
      </c>
      <c r="C58" s="11" t="s">
        <v>136</v>
      </c>
      <c r="D58" s="11" t="s">
        <v>596</v>
      </c>
      <c r="E58" s="11">
        <v>-74.18956</v>
      </c>
      <c r="F58" s="11">
        <v>40.594726000000001</v>
      </c>
      <c r="G58" s="12"/>
      <c r="H58" s="15"/>
      <c r="I58" s="16"/>
      <c r="J58" s="13"/>
      <c r="K58" s="12"/>
      <c r="L58" s="15"/>
      <c r="M58" s="16"/>
    </row>
    <row r="59" spans="1:13" x14ac:dyDescent="0.25">
      <c r="A59" t="s">
        <v>222</v>
      </c>
      <c r="B59" t="s">
        <v>667</v>
      </c>
      <c r="C59" t="s">
        <v>34</v>
      </c>
      <c r="D59" t="s">
        <v>596</v>
      </c>
      <c r="E59">
        <v>-73.994279000000006</v>
      </c>
      <c r="F59">
        <v>40.715617999999999</v>
      </c>
      <c r="G59" s="12"/>
      <c r="H59" s="15"/>
      <c r="I59" s="16"/>
      <c r="J59" s="13"/>
      <c r="K59" s="12">
        <v>3000</v>
      </c>
      <c r="L59" s="15">
        <v>2850</v>
      </c>
      <c r="M59" s="16">
        <v>2200</v>
      </c>
    </row>
    <row r="60" spans="1:13" x14ac:dyDescent="0.25">
      <c r="A60" t="s">
        <v>377</v>
      </c>
      <c r="B60" t="s">
        <v>668</v>
      </c>
      <c r="C60" t="s">
        <v>64</v>
      </c>
      <c r="D60" t="s">
        <v>596</v>
      </c>
      <c r="E60">
        <v>-73.786488000000006</v>
      </c>
      <c r="F60">
        <v>40.847247000000003</v>
      </c>
      <c r="G60" s="12"/>
      <c r="H60" s="15"/>
      <c r="I60" s="16"/>
      <c r="J60" s="13"/>
      <c r="K60" s="12"/>
      <c r="L60" s="15">
        <v>1600</v>
      </c>
      <c r="M60" s="16">
        <v>2350</v>
      </c>
    </row>
    <row r="61" spans="1:13" x14ac:dyDescent="0.25">
      <c r="A61" t="s">
        <v>669</v>
      </c>
      <c r="B61" t="s">
        <v>670</v>
      </c>
      <c r="C61" t="s">
        <v>3</v>
      </c>
      <c r="D61" t="s">
        <v>596</v>
      </c>
      <c r="E61">
        <v>-73.867975999999999</v>
      </c>
      <c r="F61">
        <v>40.678570000000001</v>
      </c>
      <c r="G61" s="12"/>
      <c r="H61" s="15"/>
      <c r="I61" s="16"/>
      <c r="J61" s="13"/>
      <c r="K61" s="12"/>
      <c r="L61" s="15"/>
      <c r="M61" s="16"/>
    </row>
    <row r="62" spans="1:13" x14ac:dyDescent="0.25">
      <c r="A62" t="s">
        <v>273</v>
      </c>
      <c r="B62" t="s">
        <v>671</v>
      </c>
      <c r="C62" t="s">
        <v>34</v>
      </c>
      <c r="D62" t="s">
        <v>596</v>
      </c>
      <c r="E62">
        <v>-74.005414999999999</v>
      </c>
      <c r="F62">
        <v>40.715229000000001</v>
      </c>
      <c r="G62" s="12"/>
      <c r="H62" s="15"/>
      <c r="I62" s="16"/>
      <c r="J62" s="13"/>
      <c r="K62" s="12">
        <v>2288</v>
      </c>
      <c r="L62" s="15">
        <v>3000</v>
      </c>
      <c r="M62" s="16">
        <v>3690</v>
      </c>
    </row>
    <row r="63" spans="1:13" x14ac:dyDescent="0.25">
      <c r="A63" t="s">
        <v>672</v>
      </c>
      <c r="B63" t="s">
        <v>673</v>
      </c>
      <c r="C63" t="s">
        <v>64</v>
      </c>
      <c r="D63" t="s">
        <v>596</v>
      </c>
      <c r="E63">
        <v>-73.901199000000005</v>
      </c>
      <c r="F63">
        <v>40.831428000000002</v>
      </c>
      <c r="G63" s="12"/>
      <c r="H63" s="15"/>
      <c r="I63" s="16"/>
      <c r="J63" s="13"/>
      <c r="K63" s="12"/>
      <c r="L63" s="15"/>
      <c r="M63" s="16"/>
    </row>
    <row r="64" spans="1:13" x14ac:dyDescent="0.25">
      <c r="A64" t="s">
        <v>288</v>
      </c>
      <c r="B64" t="s">
        <v>674</v>
      </c>
      <c r="C64" t="s">
        <v>64</v>
      </c>
      <c r="D64" t="s">
        <v>596</v>
      </c>
      <c r="E64">
        <v>-73.854144000000005</v>
      </c>
      <c r="F64">
        <v>40.806550999999999</v>
      </c>
      <c r="G64" s="12"/>
      <c r="H64" s="15"/>
      <c r="I64" s="16"/>
      <c r="J64" s="13"/>
      <c r="K64" s="12">
        <v>1700</v>
      </c>
      <c r="L64" s="15">
        <v>1700</v>
      </c>
      <c r="M64" s="16">
        <v>2100</v>
      </c>
    </row>
    <row r="65" spans="1:13" x14ac:dyDescent="0.25">
      <c r="A65" t="s">
        <v>410</v>
      </c>
      <c r="C65" t="s">
        <v>47</v>
      </c>
      <c r="D65" t="s">
        <v>596</v>
      </c>
      <c r="E65">
        <v>-73.796977999999996</v>
      </c>
      <c r="F65">
        <v>40.779985000000003</v>
      </c>
      <c r="G65" s="12"/>
      <c r="H65" s="15"/>
      <c r="I65" s="16"/>
      <c r="J65" s="13"/>
      <c r="K65" s="12">
        <v>1900</v>
      </c>
      <c r="L65" s="15">
        <v>1500</v>
      </c>
      <c r="M65" s="16">
        <v>2300</v>
      </c>
    </row>
    <row r="66" spans="1:13" x14ac:dyDescent="0.25">
      <c r="A66" t="s">
        <v>675</v>
      </c>
      <c r="B66" t="s">
        <v>676</v>
      </c>
      <c r="C66" t="s">
        <v>136</v>
      </c>
      <c r="D66" t="s">
        <v>596</v>
      </c>
      <c r="E66">
        <v>-74.072642000000002</v>
      </c>
      <c r="F66">
        <v>40.619177999999998</v>
      </c>
      <c r="G66" s="12"/>
      <c r="H66" s="15"/>
      <c r="I66" s="16"/>
      <c r="J66" s="13"/>
      <c r="K66" s="12"/>
      <c r="L66" s="15"/>
      <c r="M66" s="16"/>
    </row>
    <row r="67" spans="1:13" x14ac:dyDescent="0.25">
      <c r="A67" t="s">
        <v>677</v>
      </c>
      <c r="B67" t="s">
        <v>678</v>
      </c>
      <c r="C67" t="s">
        <v>34</v>
      </c>
      <c r="D67" t="s">
        <v>596</v>
      </c>
      <c r="E67">
        <v>-73.996118999999993</v>
      </c>
      <c r="F67">
        <v>40.759101000000001</v>
      </c>
      <c r="G67" s="12"/>
      <c r="H67" s="15"/>
      <c r="I67" s="16"/>
      <c r="J67" s="13"/>
      <c r="K67" s="12"/>
      <c r="L67" s="15"/>
      <c r="M67" s="16"/>
    </row>
    <row r="68" spans="1:13" x14ac:dyDescent="0.25">
      <c r="A68" t="s">
        <v>9</v>
      </c>
      <c r="B68" t="s">
        <v>679</v>
      </c>
      <c r="C68" t="s">
        <v>3</v>
      </c>
      <c r="D68" t="s">
        <v>596</v>
      </c>
      <c r="E68">
        <v>-73.967843000000002</v>
      </c>
      <c r="F68">
        <v>40.693229000000002</v>
      </c>
      <c r="G68" s="12">
        <v>2409</v>
      </c>
      <c r="H68" s="15">
        <v>2776</v>
      </c>
      <c r="I68" s="16">
        <v>3450</v>
      </c>
      <c r="J68" s="13">
        <v>4204</v>
      </c>
      <c r="K68" s="12">
        <v>1800</v>
      </c>
      <c r="L68" s="15">
        <v>2300</v>
      </c>
      <c r="M68" s="16">
        <v>2950</v>
      </c>
    </row>
    <row r="69" spans="1:13" x14ac:dyDescent="0.25">
      <c r="A69" t="s">
        <v>150</v>
      </c>
      <c r="B69" t="s">
        <v>680</v>
      </c>
      <c r="C69" t="s">
        <v>3</v>
      </c>
      <c r="D69" t="s">
        <v>596</v>
      </c>
      <c r="E69">
        <v>-73.998560999999995</v>
      </c>
      <c r="F69">
        <v>40.687919999999998</v>
      </c>
      <c r="G69" s="12">
        <v>2100</v>
      </c>
      <c r="H69" s="15">
        <v>2734</v>
      </c>
      <c r="I69" s="16">
        <v>4222</v>
      </c>
      <c r="J69" s="13">
        <v>6122</v>
      </c>
      <c r="K69" s="12">
        <v>1457</v>
      </c>
      <c r="L69" s="15">
        <v>2400</v>
      </c>
      <c r="M69" s="16">
        <v>2700</v>
      </c>
    </row>
    <row r="70" spans="1:13" x14ac:dyDescent="0.25">
      <c r="A70" t="s">
        <v>351</v>
      </c>
      <c r="B70" t="s">
        <v>681</v>
      </c>
      <c r="C70" t="s">
        <v>47</v>
      </c>
      <c r="D70" t="s">
        <v>596</v>
      </c>
      <c r="E70">
        <v>-73.843045000000004</v>
      </c>
      <c r="F70">
        <v>40.784903</v>
      </c>
      <c r="G70" s="12"/>
      <c r="H70" s="15"/>
      <c r="I70" s="16"/>
      <c r="J70" s="13"/>
      <c r="K70" s="12"/>
      <c r="L70" s="15">
        <v>1680</v>
      </c>
      <c r="M70" s="16">
        <v>1900</v>
      </c>
    </row>
    <row r="71" spans="1:13" x14ac:dyDescent="0.25">
      <c r="A71" t="s">
        <v>393</v>
      </c>
      <c r="B71" t="s">
        <v>682</v>
      </c>
      <c r="C71" t="s">
        <v>136</v>
      </c>
      <c r="D71" t="s">
        <v>596</v>
      </c>
      <c r="E71">
        <v>-74.084023999999999</v>
      </c>
      <c r="F71">
        <v>40.604472999999999</v>
      </c>
      <c r="G71" s="12"/>
      <c r="H71" s="15"/>
      <c r="I71" s="16"/>
      <c r="J71" s="13"/>
      <c r="K71" s="12"/>
      <c r="L71" s="15">
        <v>1300</v>
      </c>
      <c r="M71" s="16">
        <v>1900</v>
      </c>
    </row>
    <row r="72" spans="1:13" x14ac:dyDescent="0.25">
      <c r="A72" t="s">
        <v>268</v>
      </c>
      <c r="B72" t="s">
        <v>683</v>
      </c>
      <c r="C72" t="s">
        <v>64</v>
      </c>
      <c r="D72" t="s">
        <v>596</v>
      </c>
      <c r="E72">
        <v>-73.915588999999997</v>
      </c>
      <c r="F72">
        <v>40.834283999999997</v>
      </c>
      <c r="G72" s="12"/>
      <c r="H72" s="15"/>
      <c r="I72" s="16"/>
      <c r="J72" s="13"/>
      <c r="K72" s="12">
        <v>1750</v>
      </c>
      <c r="L72" s="15">
        <v>1650</v>
      </c>
      <c r="M72" s="16">
        <v>2000</v>
      </c>
    </row>
    <row r="73" spans="1:13" x14ac:dyDescent="0.25">
      <c r="A73" t="s">
        <v>258</v>
      </c>
      <c r="B73" t="s">
        <v>684</v>
      </c>
      <c r="C73" t="s">
        <v>64</v>
      </c>
      <c r="D73" t="s">
        <v>596</v>
      </c>
      <c r="E73">
        <v>-73.915846999999999</v>
      </c>
      <c r="F73">
        <v>40.824779999999997</v>
      </c>
      <c r="G73" s="12"/>
      <c r="H73" s="15"/>
      <c r="I73" s="16"/>
      <c r="J73" s="13"/>
      <c r="K73" s="12">
        <v>2250</v>
      </c>
      <c r="L73" s="15">
        <v>1700</v>
      </c>
      <c r="M73" s="16">
        <v>2195</v>
      </c>
    </row>
    <row r="74" spans="1:13" x14ac:dyDescent="0.25">
      <c r="A74" t="s">
        <v>301</v>
      </c>
      <c r="B74" t="s">
        <v>685</v>
      </c>
      <c r="C74" t="s">
        <v>3</v>
      </c>
      <c r="D74" t="s">
        <v>596</v>
      </c>
      <c r="E74">
        <v>-73.988682999999995</v>
      </c>
      <c r="F74">
        <v>40.574292999999997</v>
      </c>
      <c r="G74" s="12"/>
      <c r="H74" s="15"/>
      <c r="I74" s="16"/>
      <c r="J74" s="13"/>
      <c r="K74" s="12">
        <v>1500</v>
      </c>
      <c r="L74" s="15">
        <v>2250</v>
      </c>
      <c r="M74" s="16">
        <v>2400</v>
      </c>
    </row>
    <row r="75" spans="1:13" x14ac:dyDescent="0.25">
      <c r="A75" t="s">
        <v>686</v>
      </c>
      <c r="B75" t="s">
        <v>687</v>
      </c>
      <c r="C75" t="s">
        <v>64</v>
      </c>
      <c r="D75" t="s">
        <v>596</v>
      </c>
      <c r="E75">
        <v>-73.829938999999996</v>
      </c>
      <c r="F75">
        <v>40.874293999999999</v>
      </c>
      <c r="G75" s="12"/>
      <c r="H75" s="15"/>
      <c r="I75" s="16"/>
      <c r="J75" s="13"/>
      <c r="K75" s="12"/>
      <c r="L75" s="15"/>
      <c r="M75" s="16">
        <v>1575</v>
      </c>
    </row>
    <row r="76" spans="1:13" x14ac:dyDescent="0.25">
      <c r="A76" t="s">
        <v>206</v>
      </c>
      <c r="B76" t="s">
        <v>688</v>
      </c>
      <c r="C76" t="s">
        <v>47</v>
      </c>
      <c r="D76" t="s">
        <v>596</v>
      </c>
      <c r="E76">
        <v>-73.856825000000001</v>
      </c>
      <c r="F76">
        <v>40.742381999999999</v>
      </c>
      <c r="G76" s="12"/>
      <c r="H76" s="15"/>
      <c r="I76" s="16"/>
      <c r="J76" s="13"/>
      <c r="K76" s="12">
        <v>1759</v>
      </c>
      <c r="L76" s="15">
        <v>1600</v>
      </c>
      <c r="M76" s="16">
        <v>1950</v>
      </c>
    </row>
    <row r="77" spans="1:13" x14ac:dyDescent="0.25">
      <c r="A77" t="s">
        <v>427</v>
      </c>
      <c r="C77" t="s">
        <v>1023</v>
      </c>
      <c r="E77">
        <v>-73.893348000000003</v>
      </c>
      <c r="F77">
        <v>40.836559999999999</v>
      </c>
      <c r="G77" s="12"/>
      <c r="H77" s="15"/>
      <c r="I77" s="16"/>
      <c r="J77" s="13"/>
      <c r="K77" s="12"/>
      <c r="L77" s="15"/>
      <c r="M77" s="16">
        <v>2000</v>
      </c>
    </row>
    <row r="78" spans="1:13" x14ac:dyDescent="0.25">
      <c r="A78" t="s">
        <v>417</v>
      </c>
      <c r="B78" t="s">
        <v>689</v>
      </c>
      <c r="C78" t="s">
        <v>64</v>
      </c>
      <c r="D78" t="s">
        <v>596</v>
      </c>
      <c r="E78">
        <v>-73.824099000000004</v>
      </c>
      <c r="F78">
        <v>40.844245999999998</v>
      </c>
      <c r="G78" s="12"/>
      <c r="H78" s="15"/>
      <c r="I78" s="16"/>
      <c r="J78" s="13"/>
      <c r="K78" s="12"/>
      <c r="L78" s="15">
        <v>1750</v>
      </c>
      <c r="M78" s="16"/>
    </row>
    <row r="79" spans="1:13" x14ac:dyDescent="0.25">
      <c r="A79" t="s">
        <v>151</v>
      </c>
      <c r="B79" t="s">
        <v>690</v>
      </c>
      <c r="C79" t="s">
        <v>3</v>
      </c>
      <c r="D79" t="s">
        <v>596</v>
      </c>
      <c r="E79">
        <v>-73.943291000000002</v>
      </c>
      <c r="F79">
        <v>40.670828999999998</v>
      </c>
      <c r="G79" s="12">
        <v>1806</v>
      </c>
      <c r="H79" s="15">
        <v>2310</v>
      </c>
      <c r="I79" s="16">
        <v>2582</v>
      </c>
      <c r="J79" s="13">
        <v>3185</v>
      </c>
      <c r="K79" s="12">
        <v>1945</v>
      </c>
      <c r="L79" s="15">
        <v>1850</v>
      </c>
      <c r="M79" s="16">
        <v>2200</v>
      </c>
    </row>
    <row r="80" spans="1:13" x14ac:dyDescent="0.25">
      <c r="A80" t="s">
        <v>348</v>
      </c>
      <c r="B80" t="s">
        <v>691</v>
      </c>
      <c r="C80" t="s">
        <v>3</v>
      </c>
      <c r="D80" t="s">
        <v>596</v>
      </c>
      <c r="E80">
        <v>-73.876615999999999</v>
      </c>
      <c r="F80">
        <v>40.682391000000003</v>
      </c>
      <c r="G80" s="12"/>
      <c r="H80" s="15"/>
      <c r="I80" s="16"/>
      <c r="J80" s="13"/>
      <c r="K80" s="12"/>
      <c r="L80" s="15">
        <v>1900</v>
      </c>
      <c r="M80" s="16">
        <v>1993</v>
      </c>
    </row>
    <row r="81" spans="1:13" x14ac:dyDescent="0.25">
      <c r="A81" t="s">
        <v>692</v>
      </c>
      <c r="B81" t="s">
        <v>693</v>
      </c>
      <c r="C81" t="s">
        <v>3</v>
      </c>
      <c r="D81" t="s">
        <v>596</v>
      </c>
      <c r="E81">
        <v>-73.961012999999994</v>
      </c>
      <c r="F81">
        <v>40.643675000000002</v>
      </c>
      <c r="G81" s="12"/>
      <c r="H81" s="15"/>
      <c r="I81" s="16"/>
      <c r="J81" s="13"/>
      <c r="K81" s="12"/>
      <c r="L81" s="15"/>
      <c r="M81" s="16"/>
    </row>
    <row r="82" spans="1:13" x14ac:dyDescent="0.25">
      <c r="A82" t="s">
        <v>398</v>
      </c>
      <c r="B82" t="s">
        <v>694</v>
      </c>
      <c r="C82" t="s">
        <v>136</v>
      </c>
      <c r="D82" t="s">
        <v>596</v>
      </c>
      <c r="E82">
        <v>-74.096399000000005</v>
      </c>
      <c r="F82">
        <v>40.588673</v>
      </c>
      <c r="G82" s="12"/>
      <c r="H82" s="15"/>
      <c r="I82" s="16"/>
      <c r="J82" s="13"/>
      <c r="K82" s="12"/>
      <c r="L82" s="15">
        <v>1300</v>
      </c>
      <c r="M82" s="16">
        <v>1800</v>
      </c>
    </row>
    <row r="83" spans="1:13" x14ac:dyDescent="0.25">
      <c r="A83" t="s">
        <v>285</v>
      </c>
      <c r="B83" t="s">
        <v>695</v>
      </c>
      <c r="C83" t="s">
        <v>47</v>
      </c>
      <c r="D83" t="s">
        <v>596</v>
      </c>
      <c r="E83">
        <v>-73.742497999999998</v>
      </c>
      <c r="F83">
        <v>40.766846000000001</v>
      </c>
      <c r="G83" s="12"/>
      <c r="H83" s="15"/>
      <c r="I83" s="16"/>
      <c r="J83" s="13"/>
      <c r="K83" s="12">
        <v>2310</v>
      </c>
      <c r="L83" s="15">
        <v>2058</v>
      </c>
      <c r="M83" s="16">
        <v>2645</v>
      </c>
    </row>
    <row r="84" spans="1:13" x14ac:dyDescent="0.25">
      <c r="A84" t="s">
        <v>696</v>
      </c>
      <c r="B84" t="s">
        <v>697</v>
      </c>
      <c r="C84" t="s">
        <v>3</v>
      </c>
      <c r="D84" t="s">
        <v>596</v>
      </c>
      <c r="E84">
        <v>-73.983463</v>
      </c>
      <c r="F84">
        <v>40.690843999999998</v>
      </c>
      <c r="G84" s="12">
        <v>2443</v>
      </c>
      <c r="H84" s="15">
        <v>3218</v>
      </c>
      <c r="I84" s="16">
        <v>4548</v>
      </c>
      <c r="J84" s="13">
        <v>6048</v>
      </c>
      <c r="K84" s="12">
        <v>2546</v>
      </c>
      <c r="L84" s="15">
        <v>3150</v>
      </c>
      <c r="M84" s="16">
        <v>4057</v>
      </c>
    </row>
    <row r="85" spans="1:13" x14ac:dyDescent="0.25">
      <c r="A85" t="s">
        <v>698</v>
      </c>
      <c r="B85" t="s">
        <v>699</v>
      </c>
      <c r="C85" t="s">
        <v>3</v>
      </c>
      <c r="D85" t="s">
        <v>596</v>
      </c>
      <c r="E85">
        <v>-73.988753000000003</v>
      </c>
      <c r="F85">
        <v>40.703175999999999</v>
      </c>
      <c r="G85" s="12">
        <v>3189</v>
      </c>
      <c r="H85" s="15">
        <v>4132</v>
      </c>
      <c r="I85" s="16">
        <v>6086</v>
      </c>
      <c r="J85" s="13">
        <v>9144</v>
      </c>
      <c r="K85" s="12">
        <v>2300</v>
      </c>
      <c r="L85" s="15">
        <v>3386</v>
      </c>
      <c r="M85" s="16">
        <v>5895</v>
      </c>
    </row>
    <row r="86" spans="1:13" x14ac:dyDescent="0.25">
      <c r="A86" t="s">
        <v>236</v>
      </c>
      <c r="B86" t="s">
        <v>700</v>
      </c>
      <c r="C86" t="s">
        <v>3</v>
      </c>
      <c r="D86" t="s">
        <v>596</v>
      </c>
      <c r="E86">
        <v>-74.019313999999994</v>
      </c>
      <c r="F86">
        <v>40.619219000000001</v>
      </c>
      <c r="G86" s="12"/>
      <c r="H86" s="15"/>
      <c r="I86" s="16"/>
      <c r="J86" s="13"/>
      <c r="K86" s="12">
        <v>2700</v>
      </c>
      <c r="L86" s="15">
        <v>1550</v>
      </c>
      <c r="M86" s="16">
        <v>1900</v>
      </c>
    </row>
    <row r="87" spans="1:13" x14ac:dyDescent="0.25">
      <c r="A87" t="s">
        <v>345</v>
      </c>
      <c r="B87" t="s">
        <v>701</v>
      </c>
      <c r="C87" t="s">
        <v>47</v>
      </c>
      <c r="D87" t="s">
        <v>596</v>
      </c>
      <c r="E87">
        <v>-73.867041</v>
      </c>
      <c r="F87">
        <v>40.764073000000003</v>
      </c>
      <c r="G87" s="12"/>
      <c r="H87" s="15"/>
      <c r="I87" s="16"/>
      <c r="J87" s="13"/>
      <c r="K87" s="12"/>
      <c r="L87" s="15">
        <v>1700</v>
      </c>
      <c r="M87" s="16">
        <v>2000</v>
      </c>
    </row>
    <row r="88" spans="1:13" x14ac:dyDescent="0.25">
      <c r="A88" t="s">
        <v>191</v>
      </c>
      <c r="B88" t="s">
        <v>702</v>
      </c>
      <c r="C88" t="s">
        <v>3</v>
      </c>
      <c r="D88" t="s">
        <v>596</v>
      </c>
      <c r="E88">
        <v>-73.936103000000003</v>
      </c>
      <c r="F88">
        <v>40.641717999999997</v>
      </c>
      <c r="G88" s="12"/>
      <c r="H88" s="15"/>
      <c r="I88" s="16"/>
      <c r="J88" s="13"/>
      <c r="K88" s="12">
        <v>1600</v>
      </c>
      <c r="L88" s="15">
        <v>1725</v>
      </c>
      <c r="M88" s="16">
        <v>1950</v>
      </c>
    </row>
    <row r="89" spans="1:13" x14ac:dyDescent="0.25">
      <c r="A89" t="s">
        <v>13</v>
      </c>
      <c r="B89" t="s">
        <v>703</v>
      </c>
      <c r="C89" t="s">
        <v>34</v>
      </c>
      <c r="D89" t="s">
        <v>596</v>
      </c>
      <c r="E89">
        <v>-73.944181999999998</v>
      </c>
      <c r="F89">
        <v>40.792248999999998</v>
      </c>
      <c r="G89" s="12">
        <v>2010</v>
      </c>
      <c r="H89" s="15">
        <v>2367</v>
      </c>
      <c r="I89" s="16">
        <v>3268</v>
      </c>
      <c r="J89" s="13">
        <v>3880</v>
      </c>
      <c r="K89" s="12">
        <v>1575</v>
      </c>
      <c r="L89" s="15">
        <v>2000</v>
      </c>
      <c r="M89" s="16">
        <v>2300</v>
      </c>
    </row>
    <row r="90" spans="1:13" x14ac:dyDescent="0.25">
      <c r="A90" t="s">
        <v>184</v>
      </c>
      <c r="B90" t="s">
        <v>704</v>
      </c>
      <c r="C90" t="s">
        <v>3</v>
      </c>
      <c r="D90" t="s">
        <v>596</v>
      </c>
      <c r="E90">
        <v>-73.880699000000007</v>
      </c>
      <c r="F90">
        <v>40.669925999999997</v>
      </c>
      <c r="G90" s="12"/>
      <c r="H90" s="15"/>
      <c r="I90" s="16"/>
      <c r="J90" s="13"/>
      <c r="K90" s="12">
        <v>1850</v>
      </c>
      <c r="L90" s="15">
        <v>1750</v>
      </c>
      <c r="M90" s="16">
        <v>1995</v>
      </c>
    </row>
    <row r="91" spans="1:13" x14ac:dyDescent="0.25">
      <c r="A91" t="s">
        <v>433</v>
      </c>
      <c r="B91" t="s">
        <v>705</v>
      </c>
      <c r="C91" t="s">
        <v>64</v>
      </c>
      <c r="D91" t="s">
        <v>596</v>
      </c>
      <c r="E91">
        <v>-73.887355999999997</v>
      </c>
      <c r="F91">
        <v>40.842695999999997</v>
      </c>
      <c r="G91" s="12"/>
      <c r="H91" s="15"/>
      <c r="I91" s="16"/>
      <c r="J91" s="13"/>
      <c r="K91" s="12"/>
      <c r="L91" s="15"/>
      <c r="M91" s="16">
        <v>1800</v>
      </c>
    </row>
    <row r="92" spans="1:13" x14ac:dyDescent="0.25">
      <c r="A92" t="s">
        <v>14</v>
      </c>
      <c r="B92" t="s">
        <v>706</v>
      </c>
      <c r="C92" t="s">
        <v>34</v>
      </c>
      <c r="D92" t="s">
        <v>596</v>
      </c>
      <c r="E92">
        <v>-73.982225999999997</v>
      </c>
      <c r="F92">
        <v>40.727846999999997</v>
      </c>
      <c r="G92" s="12">
        <v>2608</v>
      </c>
      <c r="H92" s="15">
        <v>3280</v>
      </c>
      <c r="I92" s="16">
        <v>4044</v>
      </c>
      <c r="J92" s="13">
        <v>5289</v>
      </c>
      <c r="K92" s="12">
        <v>1563</v>
      </c>
      <c r="L92" s="15">
        <v>2425</v>
      </c>
      <c r="M92" s="16">
        <v>2933</v>
      </c>
    </row>
    <row r="93" spans="1:13" x14ac:dyDescent="0.25">
      <c r="A93" t="s">
        <v>707</v>
      </c>
      <c r="B93" t="s">
        <v>708</v>
      </c>
      <c r="C93" t="s">
        <v>3</v>
      </c>
      <c r="D93" t="s">
        <v>596</v>
      </c>
      <c r="E93">
        <v>-73.938857999999996</v>
      </c>
      <c r="F93">
        <v>40.708492</v>
      </c>
      <c r="G93" s="12"/>
      <c r="H93" s="15"/>
      <c r="I93" s="16"/>
      <c r="J93" s="13"/>
      <c r="K93" s="12"/>
      <c r="L93" s="15"/>
      <c r="M93" s="16"/>
    </row>
    <row r="94" spans="1:13" x14ac:dyDescent="0.25">
      <c r="A94" t="s">
        <v>709</v>
      </c>
      <c r="B94" t="s">
        <v>710</v>
      </c>
      <c r="C94" t="s">
        <v>64</v>
      </c>
      <c r="D94" t="s">
        <v>596</v>
      </c>
      <c r="E94">
        <v>-73.827805999999995</v>
      </c>
      <c r="F94">
        <v>40.887555999999996</v>
      </c>
      <c r="G94" s="12"/>
      <c r="H94" s="15"/>
      <c r="I94" s="16"/>
      <c r="J94" s="13"/>
      <c r="K94" s="12"/>
      <c r="L94" s="15"/>
      <c r="M94" s="16"/>
    </row>
    <row r="95" spans="1:13" x14ac:dyDescent="0.25">
      <c r="A95" t="s">
        <v>711</v>
      </c>
      <c r="B95" t="s">
        <v>712</v>
      </c>
      <c r="C95" t="s">
        <v>64</v>
      </c>
      <c r="D95" t="s">
        <v>596</v>
      </c>
      <c r="E95">
        <v>-73.848083000000003</v>
      </c>
      <c r="F95">
        <v>40.884560999999998</v>
      </c>
      <c r="G95" s="12"/>
      <c r="H95" s="15"/>
      <c r="I95" s="16"/>
      <c r="J95" s="13"/>
      <c r="K95" s="12"/>
      <c r="L95" s="15"/>
      <c r="M95" s="16"/>
    </row>
    <row r="96" spans="1:13" x14ac:dyDescent="0.25">
      <c r="A96" t="s">
        <v>713</v>
      </c>
      <c r="B96" t="s">
        <v>714</v>
      </c>
      <c r="C96" t="s">
        <v>47</v>
      </c>
      <c r="D96" t="s">
        <v>596</v>
      </c>
      <c r="E96">
        <v>-73.776133000000002</v>
      </c>
      <c r="F96">
        <v>40.595641999999998</v>
      </c>
      <c r="G96" s="12"/>
      <c r="H96" s="15"/>
      <c r="I96" s="16"/>
      <c r="J96" s="13"/>
      <c r="K96" s="12"/>
      <c r="L96" s="15"/>
      <c r="M96" s="16"/>
    </row>
    <row r="97" spans="1:13" x14ac:dyDescent="0.25">
      <c r="A97" t="s">
        <v>715</v>
      </c>
      <c r="B97" t="s">
        <v>716</v>
      </c>
      <c r="C97" t="s">
        <v>64</v>
      </c>
      <c r="D97" t="s">
        <v>596</v>
      </c>
      <c r="E97">
        <v>-73.813884999999999</v>
      </c>
      <c r="F97">
        <v>40.821986000000003</v>
      </c>
      <c r="G97" s="12"/>
      <c r="H97" s="15"/>
      <c r="I97" s="16"/>
      <c r="J97" s="13"/>
      <c r="K97" s="12"/>
      <c r="L97" s="15"/>
      <c r="M97" s="16"/>
    </row>
    <row r="98" spans="1:13" x14ac:dyDescent="0.25">
      <c r="A98" t="s">
        <v>717</v>
      </c>
      <c r="B98" t="s">
        <v>718</v>
      </c>
      <c r="C98" t="s">
        <v>136</v>
      </c>
      <c r="D98" t="s">
        <v>596</v>
      </c>
      <c r="E98">
        <v>-74.127272000000005</v>
      </c>
      <c r="F98">
        <v>40.579118999999999</v>
      </c>
      <c r="G98" s="12"/>
      <c r="H98" s="15"/>
      <c r="I98" s="16"/>
      <c r="J98" s="13"/>
      <c r="K98" s="12"/>
      <c r="L98" s="15"/>
      <c r="M98" s="16"/>
    </row>
    <row r="99" spans="1:13" x14ac:dyDescent="0.25">
      <c r="A99" t="s">
        <v>719</v>
      </c>
      <c r="B99" t="s">
        <v>720</v>
      </c>
      <c r="C99" t="s">
        <v>136</v>
      </c>
      <c r="D99" t="s">
        <v>596</v>
      </c>
      <c r="E99">
        <v>-74.141817000000003</v>
      </c>
      <c r="F99">
        <v>40.630147000000001</v>
      </c>
      <c r="G99" s="12"/>
      <c r="H99" s="15"/>
      <c r="I99" s="16"/>
      <c r="J99" s="13"/>
      <c r="K99" s="12"/>
      <c r="L99" s="15"/>
      <c r="M99" s="16"/>
    </row>
    <row r="100" spans="1:13" x14ac:dyDescent="0.25">
      <c r="A100" t="s">
        <v>185</v>
      </c>
      <c r="B100" t="s">
        <v>721</v>
      </c>
      <c r="C100" t="s">
        <v>47</v>
      </c>
      <c r="D100" t="s">
        <v>596</v>
      </c>
      <c r="E100">
        <v>-73.881656000000007</v>
      </c>
      <c r="F100">
        <v>40.744048999999997</v>
      </c>
      <c r="G100" s="12"/>
      <c r="H100" s="15"/>
      <c r="I100" s="16"/>
      <c r="J100" s="13"/>
      <c r="K100" s="12">
        <v>1823</v>
      </c>
      <c r="L100" s="15">
        <v>1800</v>
      </c>
      <c r="M100" s="16">
        <v>2236</v>
      </c>
    </row>
    <row r="101" spans="1:13" x14ac:dyDescent="0.25">
      <c r="A101" t="s">
        <v>396</v>
      </c>
      <c r="B101" t="s">
        <v>722</v>
      </c>
      <c r="C101" t="s">
        <v>136</v>
      </c>
      <c r="D101" t="s">
        <v>596</v>
      </c>
      <c r="E101">
        <v>-74.164331000000004</v>
      </c>
      <c r="F101">
        <v>40.542231000000001</v>
      </c>
      <c r="G101" s="12"/>
      <c r="H101" s="15"/>
      <c r="I101" s="16"/>
      <c r="J101" s="13"/>
      <c r="K101" s="12"/>
      <c r="L101" s="15">
        <v>1300</v>
      </c>
      <c r="M101" s="16">
        <v>1800</v>
      </c>
    </row>
    <row r="102" spans="1:13" x14ac:dyDescent="0.25">
      <c r="A102" t="s">
        <v>723</v>
      </c>
      <c r="B102" t="s">
        <v>724</v>
      </c>
      <c r="C102" t="s">
        <v>136</v>
      </c>
      <c r="D102" t="s">
        <v>596</v>
      </c>
      <c r="E102">
        <v>-74.097762000000003</v>
      </c>
      <c r="F102">
        <v>40.606794000000001</v>
      </c>
      <c r="G102" s="12"/>
      <c r="H102" s="15"/>
      <c r="I102" s="16"/>
      <c r="J102" s="13"/>
      <c r="K102" s="12"/>
      <c r="L102" s="15"/>
      <c r="M102" s="16"/>
    </row>
    <row r="103" spans="1:13" x14ac:dyDescent="0.25">
      <c r="A103" t="s">
        <v>725</v>
      </c>
      <c r="B103" t="s">
        <v>726</v>
      </c>
      <c r="C103" t="s">
        <v>3</v>
      </c>
      <c r="D103" t="s">
        <v>596</v>
      </c>
      <c r="E103">
        <v>-73.948177000000001</v>
      </c>
      <c r="F103">
        <v>40.646926000000001</v>
      </c>
      <c r="G103" s="12"/>
      <c r="H103" s="15"/>
      <c r="I103" s="16"/>
      <c r="J103" s="13"/>
      <c r="K103" s="12"/>
      <c r="L103" s="15"/>
      <c r="M103" s="16"/>
    </row>
    <row r="104" spans="1:13" x14ac:dyDescent="0.25">
      <c r="A104" t="s">
        <v>208</v>
      </c>
      <c r="B104" t="s">
        <v>727</v>
      </c>
      <c r="C104" t="s">
        <v>47</v>
      </c>
      <c r="D104" t="s">
        <v>596</v>
      </c>
      <c r="E104">
        <v>-73.754980000000003</v>
      </c>
      <c r="F104">
        <v>40.603133999999997</v>
      </c>
      <c r="G104" s="12"/>
      <c r="H104" s="15"/>
      <c r="I104" s="16"/>
      <c r="J104" s="13"/>
      <c r="K104" s="12">
        <v>2195</v>
      </c>
      <c r="L104" s="15">
        <v>1775</v>
      </c>
      <c r="M104" s="16">
        <v>2160</v>
      </c>
    </row>
    <row r="105" spans="1:13" x14ac:dyDescent="0.25">
      <c r="A105" t="s">
        <v>728</v>
      </c>
      <c r="B105" t="s">
        <v>729</v>
      </c>
      <c r="C105" t="s">
        <v>64</v>
      </c>
      <c r="D105" t="s">
        <v>596</v>
      </c>
      <c r="E105">
        <v>-73.905642999999998</v>
      </c>
      <c r="F105">
        <v>40.895437000000001</v>
      </c>
      <c r="G105" s="12"/>
      <c r="H105" s="15"/>
      <c r="I105" s="16"/>
      <c r="J105" s="13"/>
      <c r="K105" s="12"/>
      <c r="L105" s="15"/>
      <c r="M105" s="16"/>
    </row>
    <row r="106" spans="1:13" x14ac:dyDescent="0.25">
      <c r="A106" t="s">
        <v>15</v>
      </c>
      <c r="B106" t="s">
        <v>730</v>
      </c>
      <c r="C106" t="s">
        <v>34</v>
      </c>
      <c r="D106" t="s">
        <v>596</v>
      </c>
      <c r="E106">
        <v>-74.010665000000003</v>
      </c>
      <c r="F106">
        <v>40.707107000000001</v>
      </c>
      <c r="G106" s="12">
        <v>2955</v>
      </c>
      <c r="H106" s="15">
        <v>3965</v>
      </c>
      <c r="I106" s="16">
        <v>6065</v>
      </c>
      <c r="J106" s="13">
        <v>10653</v>
      </c>
      <c r="K106" s="12">
        <v>1618</v>
      </c>
      <c r="L106" s="15">
        <v>3027</v>
      </c>
      <c r="M106" s="16">
        <v>3650</v>
      </c>
    </row>
    <row r="107" spans="1:13" x14ac:dyDescent="0.25">
      <c r="A107" t="s">
        <v>90</v>
      </c>
      <c r="B107" t="s">
        <v>731</v>
      </c>
      <c r="C107" t="s">
        <v>3</v>
      </c>
      <c r="D107" t="s">
        <v>596</v>
      </c>
      <c r="E107">
        <v>-73.958400999999995</v>
      </c>
      <c r="F107">
        <v>40.636325999999997</v>
      </c>
      <c r="G107" s="12"/>
      <c r="H107" s="15"/>
      <c r="I107" s="16"/>
      <c r="J107" s="13"/>
      <c r="K107" s="12">
        <v>4098</v>
      </c>
      <c r="L107" s="15">
        <v>1800</v>
      </c>
      <c r="M107" s="16">
        <v>2117</v>
      </c>
    </row>
    <row r="108" spans="1:13" x14ac:dyDescent="0.25">
      <c r="A108" t="s">
        <v>732</v>
      </c>
      <c r="B108" t="s">
        <v>733</v>
      </c>
      <c r="C108" t="s">
        <v>34</v>
      </c>
      <c r="D108" t="s">
        <v>596</v>
      </c>
      <c r="E108">
        <v>-73.990947000000006</v>
      </c>
      <c r="F108">
        <v>40.739673000000003</v>
      </c>
      <c r="G108" s="12">
        <v>3632</v>
      </c>
      <c r="H108" s="15">
        <v>4645</v>
      </c>
      <c r="I108" s="16">
        <v>8267</v>
      </c>
      <c r="J108" s="13">
        <v>15969</v>
      </c>
      <c r="K108" s="12">
        <v>2200</v>
      </c>
      <c r="L108" s="15">
        <v>5483</v>
      </c>
      <c r="M108" s="16">
        <v>9295</v>
      </c>
    </row>
    <row r="109" spans="1:13" x14ac:dyDescent="0.25">
      <c r="A109" t="s">
        <v>254</v>
      </c>
      <c r="B109" t="s">
        <v>734</v>
      </c>
      <c r="C109" t="s">
        <v>3</v>
      </c>
      <c r="D109" t="s">
        <v>596</v>
      </c>
      <c r="E109">
        <v>-73.929113000000001</v>
      </c>
      <c r="F109">
        <v>40.630445999999999</v>
      </c>
      <c r="G109" s="12"/>
      <c r="H109" s="15"/>
      <c r="I109" s="16"/>
      <c r="J109" s="13"/>
      <c r="K109" s="12">
        <v>1600</v>
      </c>
      <c r="L109" s="15">
        <v>1600</v>
      </c>
      <c r="M109" s="16">
        <v>2000</v>
      </c>
    </row>
    <row r="110" spans="1:13" x14ac:dyDescent="0.25">
      <c r="A110" t="s">
        <v>432</v>
      </c>
      <c r="B110" t="s">
        <v>735</v>
      </c>
      <c r="C110" t="s">
        <v>47</v>
      </c>
      <c r="D110" t="s">
        <v>596</v>
      </c>
      <c r="E110">
        <v>-73.708847000000006</v>
      </c>
      <c r="F110">
        <v>40.741377999999997</v>
      </c>
      <c r="G110" s="12"/>
      <c r="H110" s="15"/>
      <c r="I110" s="16"/>
      <c r="J110" s="13"/>
      <c r="K110" s="12"/>
      <c r="L110" s="15"/>
      <c r="M110" s="16">
        <v>2300</v>
      </c>
    </row>
    <row r="111" spans="1:13" x14ac:dyDescent="0.25">
      <c r="A111" t="s">
        <v>169</v>
      </c>
      <c r="B111" t="s">
        <v>736</v>
      </c>
      <c r="C111" t="s">
        <v>47</v>
      </c>
      <c r="D111" t="s">
        <v>596</v>
      </c>
      <c r="E111">
        <v>-73.831772999999998</v>
      </c>
      <c r="F111">
        <v>40.764454000000001</v>
      </c>
      <c r="G111" s="12"/>
      <c r="H111" s="15"/>
      <c r="I111" s="16"/>
      <c r="J111" s="13"/>
      <c r="K111" s="12">
        <v>1650</v>
      </c>
      <c r="L111" s="15">
        <v>1750</v>
      </c>
      <c r="M111" s="16">
        <v>2150</v>
      </c>
    </row>
    <row r="112" spans="1:13" x14ac:dyDescent="0.25">
      <c r="A112" t="s">
        <v>737</v>
      </c>
      <c r="B112" t="s">
        <v>738</v>
      </c>
      <c r="C112" t="s">
        <v>64</v>
      </c>
      <c r="D112" t="s">
        <v>596</v>
      </c>
      <c r="E112">
        <v>-73.896427000000003</v>
      </c>
      <c r="F112">
        <v>40.860996999999998</v>
      </c>
      <c r="G112" s="12"/>
      <c r="H112" s="15"/>
      <c r="I112" s="16"/>
      <c r="J112" s="13"/>
      <c r="K112" s="12">
        <v>1575</v>
      </c>
      <c r="L112" s="15">
        <v>1650</v>
      </c>
      <c r="M112" s="16">
        <v>2025</v>
      </c>
    </row>
    <row r="113" spans="1:13" x14ac:dyDescent="0.25">
      <c r="A113" t="s">
        <v>190</v>
      </c>
      <c r="B113" t="s">
        <v>739</v>
      </c>
      <c r="C113" t="s">
        <v>47</v>
      </c>
      <c r="D113" t="s">
        <v>596</v>
      </c>
      <c r="E113">
        <v>-73.844475000000003</v>
      </c>
      <c r="F113">
        <v>40.725264000000003</v>
      </c>
      <c r="G113" s="12"/>
      <c r="H113" s="15"/>
      <c r="I113" s="16"/>
      <c r="J113" s="13"/>
      <c r="K113" s="12">
        <v>1450</v>
      </c>
      <c r="L113" s="15">
        <v>1900</v>
      </c>
      <c r="M113" s="16">
        <v>2300</v>
      </c>
    </row>
    <row r="114" spans="1:13" x14ac:dyDescent="0.25">
      <c r="A114" t="s">
        <v>740</v>
      </c>
      <c r="B114" t="s">
        <v>741</v>
      </c>
      <c r="C114" t="s">
        <v>47</v>
      </c>
      <c r="D114" t="s">
        <v>596</v>
      </c>
      <c r="E114">
        <v>-73.841021999999995</v>
      </c>
      <c r="F114">
        <v>40.714610999999998</v>
      </c>
      <c r="G114" s="12"/>
      <c r="H114" s="15"/>
      <c r="I114" s="16"/>
      <c r="J114" s="13"/>
      <c r="K114" s="12">
        <v>2200</v>
      </c>
      <c r="L114" s="15">
        <v>1700</v>
      </c>
      <c r="M114" s="16">
        <v>2000</v>
      </c>
    </row>
    <row r="115" spans="1:13" x14ac:dyDescent="0.25">
      <c r="A115" t="s">
        <v>18</v>
      </c>
      <c r="B115" t="s">
        <v>742</v>
      </c>
      <c r="C115" t="s">
        <v>3</v>
      </c>
      <c r="D115" t="s">
        <v>596</v>
      </c>
      <c r="E115">
        <v>-73.972905999999995</v>
      </c>
      <c r="F115">
        <v>40.688527000000001</v>
      </c>
      <c r="G115" s="12">
        <v>2957</v>
      </c>
      <c r="H115" s="15">
        <v>2508</v>
      </c>
      <c r="I115" s="16">
        <v>4213</v>
      </c>
      <c r="J115" s="13">
        <v>6760</v>
      </c>
      <c r="K115" s="12">
        <v>947</v>
      </c>
      <c r="L115" s="15">
        <v>2500</v>
      </c>
      <c r="M115" s="16">
        <v>3000</v>
      </c>
    </row>
    <row r="116" spans="1:13" x14ac:dyDescent="0.25">
      <c r="A116" t="s">
        <v>743</v>
      </c>
      <c r="B116" t="s">
        <v>744</v>
      </c>
      <c r="C116" t="s">
        <v>3</v>
      </c>
      <c r="D116" t="s">
        <v>596</v>
      </c>
      <c r="E116">
        <v>-74.031979000000007</v>
      </c>
      <c r="F116">
        <v>40.614767999999998</v>
      </c>
      <c r="G116" s="12"/>
      <c r="H116" s="15"/>
      <c r="I116" s="16"/>
      <c r="J116" s="13"/>
      <c r="K116" s="12"/>
      <c r="L116" s="15">
        <v>3350</v>
      </c>
      <c r="M116" s="16">
        <v>5595</v>
      </c>
    </row>
    <row r="117" spans="1:13" x14ac:dyDescent="0.25">
      <c r="A117" t="s">
        <v>314</v>
      </c>
      <c r="C117" t="s">
        <v>1023</v>
      </c>
      <c r="D117" t="s">
        <v>596</v>
      </c>
      <c r="E117">
        <v>-73.892690999999999</v>
      </c>
      <c r="F117">
        <v>40.825558000000001</v>
      </c>
      <c r="G117" s="12"/>
      <c r="H117" s="15"/>
      <c r="I117" s="16"/>
      <c r="J117" s="13"/>
      <c r="K117" s="12">
        <v>2923</v>
      </c>
      <c r="L117" s="15">
        <v>1550</v>
      </c>
      <c r="M117" s="16">
        <v>1750</v>
      </c>
    </row>
    <row r="118" spans="1:13" x14ac:dyDescent="0.25">
      <c r="A118" t="s">
        <v>745</v>
      </c>
      <c r="B118" t="s">
        <v>746</v>
      </c>
      <c r="C118" t="s">
        <v>136</v>
      </c>
      <c r="D118" t="s">
        <v>596</v>
      </c>
      <c r="E118">
        <v>-74.081739999999996</v>
      </c>
      <c r="F118">
        <v>40.617311000000001</v>
      </c>
      <c r="G118" s="12"/>
      <c r="H118" s="15"/>
      <c r="I118" s="16"/>
      <c r="J118" s="13"/>
      <c r="K118" s="12"/>
      <c r="L118" s="15"/>
      <c r="M118" s="16"/>
    </row>
    <row r="119" spans="1:13" x14ac:dyDescent="0.25">
      <c r="A119" t="s">
        <v>364</v>
      </c>
      <c r="B119" t="s">
        <v>747</v>
      </c>
      <c r="C119" t="s">
        <v>47</v>
      </c>
      <c r="D119" t="s">
        <v>596</v>
      </c>
      <c r="E119">
        <v>-73.782713000000001</v>
      </c>
      <c r="F119">
        <v>40.734394000000002</v>
      </c>
      <c r="G119" s="12"/>
      <c r="H119" s="15"/>
      <c r="I119" s="16"/>
      <c r="J119" s="13"/>
      <c r="K119" s="12"/>
      <c r="L119" s="15">
        <v>1750</v>
      </c>
      <c r="M119" s="16">
        <v>2200</v>
      </c>
    </row>
    <row r="120" spans="1:13" x14ac:dyDescent="0.25">
      <c r="A120" t="s">
        <v>748</v>
      </c>
      <c r="B120" t="s">
        <v>749</v>
      </c>
      <c r="C120" t="s">
        <v>3</v>
      </c>
      <c r="D120" t="s">
        <v>596</v>
      </c>
      <c r="E120">
        <v>-73.995508000000001</v>
      </c>
      <c r="F120">
        <v>40.703280999999997</v>
      </c>
      <c r="G120" s="12"/>
      <c r="H120" s="15"/>
      <c r="I120" s="16"/>
      <c r="J120" s="13"/>
      <c r="K120" s="12"/>
      <c r="L120" s="15"/>
      <c r="M120" s="16"/>
    </row>
    <row r="121" spans="1:13" x14ac:dyDescent="0.25">
      <c r="A121" t="s">
        <v>19</v>
      </c>
      <c r="C121" t="s">
        <v>34</v>
      </c>
      <c r="D121" t="s">
        <v>596</v>
      </c>
      <c r="E121">
        <v>-73.990758999999997</v>
      </c>
      <c r="F121">
        <v>40.753734999999999</v>
      </c>
      <c r="G121" s="12"/>
      <c r="H121" s="15"/>
      <c r="I121" s="16"/>
      <c r="J121" s="13"/>
      <c r="K121" s="12">
        <v>1400</v>
      </c>
      <c r="L121" s="15">
        <v>3175</v>
      </c>
      <c r="M121" s="16">
        <v>4000</v>
      </c>
    </row>
    <row r="122" spans="1:13" x14ac:dyDescent="0.25">
      <c r="A122" t="s">
        <v>750</v>
      </c>
      <c r="B122" t="s">
        <v>751</v>
      </c>
      <c r="C122" t="s">
        <v>3</v>
      </c>
      <c r="D122" t="s">
        <v>596</v>
      </c>
      <c r="E122">
        <v>-73.916075000000006</v>
      </c>
      <c r="F122">
        <v>40.623845000000003</v>
      </c>
      <c r="G122" s="12"/>
      <c r="H122" s="15"/>
      <c r="I122" s="16"/>
      <c r="J122" s="13"/>
      <c r="K122" s="12"/>
      <c r="L122" s="15"/>
      <c r="M122" s="16"/>
    </row>
    <row r="123" spans="1:13" x14ac:dyDescent="0.25">
      <c r="A123" t="s">
        <v>437</v>
      </c>
      <c r="B123" t="s">
        <v>752</v>
      </c>
      <c r="C123" t="s">
        <v>3</v>
      </c>
      <c r="D123" t="s">
        <v>596</v>
      </c>
      <c r="E123">
        <v>-73.930102000000005</v>
      </c>
      <c r="F123">
        <v>40.590848000000001</v>
      </c>
      <c r="G123" s="12"/>
      <c r="H123" s="15"/>
      <c r="I123" s="16"/>
      <c r="J123" s="13"/>
      <c r="K123" s="12"/>
      <c r="L123" s="15"/>
      <c r="M123" s="16">
        <v>2600</v>
      </c>
    </row>
    <row r="124" spans="1:13" x14ac:dyDescent="0.25">
      <c r="A124" t="s">
        <v>362</v>
      </c>
      <c r="B124" t="s">
        <v>753</v>
      </c>
      <c r="C124" t="s">
        <v>47</v>
      </c>
      <c r="D124" t="s">
        <v>596</v>
      </c>
      <c r="E124">
        <v>-73.715480999999997</v>
      </c>
      <c r="F124">
        <v>40.749440999999997</v>
      </c>
      <c r="G124" s="12"/>
      <c r="H124" s="15"/>
      <c r="I124" s="16"/>
      <c r="J124" s="13"/>
      <c r="K124" s="12"/>
      <c r="L124" s="15">
        <v>1738</v>
      </c>
      <c r="M124" s="16">
        <v>2000</v>
      </c>
    </row>
    <row r="125" spans="1:13" x14ac:dyDescent="0.25">
      <c r="A125" t="s">
        <v>226</v>
      </c>
      <c r="B125" t="s">
        <v>754</v>
      </c>
      <c r="C125" t="s">
        <v>47</v>
      </c>
      <c r="D125" t="s">
        <v>596</v>
      </c>
      <c r="E125">
        <v>-73.870742000000007</v>
      </c>
      <c r="F125">
        <v>40.702762</v>
      </c>
      <c r="G125" s="12"/>
      <c r="H125" s="15"/>
      <c r="I125" s="16"/>
      <c r="J125" s="13"/>
      <c r="K125" s="12">
        <v>2000</v>
      </c>
      <c r="L125" s="15">
        <v>1675</v>
      </c>
      <c r="M125" s="16">
        <v>2000</v>
      </c>
    </row>
    <row r="126" spans="1:13" x14ac:dyDescent="0.25">
      <c r="A126" t="s">
        <v>153</v>
      </c>
      <c r="B126" t="s">
        <v>755</v>
      </c>
      <c r="C126" t="s">
        <v>3</v>
      </c>
      <c r="D126" t="s">
        <v>596</v>
      </c>
      <c r="E126">
        <v>-73.994440999999995</v>
      </c>
      <c r="F126">
        <v>40.673931000000003</v>
      </c>
      <c r="G126" s="12">
        <v>2293</v>
      </c>
      <c r="H126" s="15">
        <v>2796</v>
      </c>
      <c r="I126" s="16">
        <v>3588</v>
      </c>
      <c r="J126" s="13">
        <v>3687</v>
      </c>
      <c r="K126" s="12">
        <v>2400</v>
      </c>
      <c r="L126" s="15">
        <v>2000</v>
      </c>
      <c r="M126" s="16">
        <v>2350</v>
      </c>
    </row>
    <row r="127" spans="1:13" x14ac:dyDescent="0.25">
      <c r="A127" t="s">
        <v>20</v>
      </c>
      <c r="B127" t="s">
        <v>756</v>
      </c>
      <c r="C127" t="s">
        <v>34</v>
      </c>
      <c r="D127" t="s">
        <v>596</v>
      </c>
      <c r="E127">
        <v>-73.981375999999997</v>
      </c>
      <c r="F127">
        <v>40.737209999999997</v>
      </c>
      <c r="G127" s="12">
        <v>2569</v>
      </c>
      <c r="H127" s="15">
        <v>3656</v>
      </c>
      <c r="I127" s="16">
        <v>5413</v>
      </c>
      <c r="J127" s="13">
        <v>7226</v>
      </c>
      <c r="K127" s="12">
        <v>5800</v>
      </c>
      <c r="L127" s="15">
        <v>3398</v>
      </c>
      <c r="M127" s="16">
        <v>3630</v>
      </c>
    </row>
    <row r="128" spans="1:13" x14ac:dyDescent="0.25">
      <c r="A128" t="s">
        <v>439</v>
      </c>
      <c r="B128" t="s">
        <v>757</v>
      </c>
      <c r="C128" t="s">
        <v>136</v>
      </c>
      <c r="D128" t="s">
        <v>596</v>
      </c>
      <c r="E128">
        <v>-74.153152000000006</v>
      </c>
      <c r="F128">
        <v>40.620171999999997</v>
      </c>
      <c r="G128" s="12"/>
      <c r="H128" s="15"/>
      <c r="I128" s="16"/>
      <c r="J128" s="13"/>
      <c r="K128" s="12"/>
      <c r="L128" s="15"/>
      <c r="M128" s="16">
        <v>1850</v>
      </c>
    </row>
    <row r="129" spans="1:13" x14ac:dyDescent="0.25">
      <c r="A129" t="s">
        <v>440</v>
      </c>
      <c r="B129" t="s">
        <v>758</v>
      </c>
      <c r="C129" t="s">
        <v>136</v>
      </c>
      <c r="D129" t="s">
        <v>596</v>
      </c>
      <c r="E129">
        <v>-74.105856000000003</v>
      </c>
      <c r="F129">
        <v>40.576216000000002</v>
      </c>
      <c r="G129" s="12"/>
      <c r="H129" s="15"/>
      <c r="I129" s="16"/>
      <c r="J129" s="13"/>
      <c r="K129" s="12"/>
      <c r="L129" s="15"/>
      <c r="M129" s="16">
        <v>1900</v>
      </c>
    </row>
    <row r="130" spans="1:13" x14ac:dyDescent="0.25">
      <c r="A130" t="s">
        <v>759</v>
      </c>
      <c r="B130" t="s">
        <v>760</v>
      </c>
      <c r="C130" t="s">
        <v>136</v>
      </c>
      <c r="D130" t="s">
        <v>596</v>
      </c>
      <c r="E130">
        <v>-74.076673999999997</v>
      </c>
      <c r="F130">
        <v>40.598267999999997</v>
      </c>
      <c r="G130" s="12"/>
      <c r="H130" s="15"/>
      <c r="I130" s="16"/>
      <c r="J130" s="13"/>
      <c r="K130" s="12"/>
      <c r="L130" s="15"/>
      <c r="M130" s="16"/>
    </row>
    <row r="131" spans="1:13" x14ac:dyDescent="0.25">
      <c r="A131" t="s">
        <v>212</v>
      </c>
      <c r="B131" t="s">
        <v>761</v>
      </c>
      <c r="C131" t="s">
        <v>3</v>
      </c>
      <c r="D131" t="s">
        <v>596</v>
      </c>
      <c r="E131">
        <v>-73.973471000000004</v>
      </c>
      <c r="F131">
        <v>40.595260000000003</v>
      </c>
      <c r="G131" s="12"/>
      <c r="H131" s="15"/>
      <c r="I131" s="16"/>
      <c r="J131" s="13"/>
      <c r="K131" s="12">
        <v>2350</v>
      </c>
      <c r="L131" s="15">
        <v>1600</v>
      </c>
      <c r="M131" s="16">
        <v>1838</v>
      </c>
    </row>
    <row r="132" spans="1:13" x14ac:dyDescent="0.25">
      <c r="A132" t="s">
        <v>378</v>
      </c>
      <c r="B132" t="s">
        <v>762</v>
      </c>
      <c r="C132" t="s">
        <v>136</v>
      </c>
      <c r="D132" t="s">
        <v>596</v>
      </c>
      <c r="E132">
        <v>-74.149323999999993</v>
      </c>
      <c r="F132">
        <v>40.549480000000003</v>
      </c>
      <c r="G132" s="12"/>
      <c r="H132" s="15"/>
      <c r="I132" s="16"/>
      <c r="J132" s="13"/>
      <c r="K132" s="12"/>
      <c r="L132" s="15">
        <v>1400</v>
      </c>
      <c r="M132" s="16">
        <v>1750</v>
      </c>
    </row>
    <row r="133" spans="1:13" x14ac:dyDescent="0.25">
      <c r="A133" t="s">
        <v>94</v>
      </c>
      <c r="B133" t="s">
        <v>763</v>
      </c>
      <c r="C133" t="s">
        <v>3</v>
      </c>
      <c r="D133" t="s">
        <v>596</v>
      </c>
      <c r="E133">
        <v>-73.954240999999996</v>
      </c>
      <c r="F133">
        <v>40.730201000000001</v>
      </c>
      <c r="G133" s="12">
        <v>2347</v>
      </c>
      <c r="H133" s="15">
        <v>2812</v>
      </c>
      <c r="I133" s="16">
        <v>3708</v>
      </c>
      <c r="J133" s="13">
        <v>5278</v>
      </c>
      <c r="K133" s="12">
        <v>2300</v>
      </c>
      <c r="L133" s="15">
        <v>2400</v>
      </c>
      <c r="M133" s="16">
        <v>2550</v>
      </c>
    </row>
    <row r="134" spans="1:13" x14ac:dyDescent="0.25">
      <c r="A134" t="s">
        <v>764</v>
      </c>
      <c r="B134" t="s">
        <v>765</v>
      </c>
      <c r="C134" t="s">
        <v>136</v>
      </c>
      <c r="D134" t="s">
        <v>596</v>
      </c>
      <c r="E134">
        <v>-74.170794000000001</v>
      </c>
      <c r="F134">
        <v>40.555295000000001</v>
      </c>
      <c r="G134" s="12"/>
      <c r="H134" s="15"/>
      <c r="I134" s="16"/>
      <c r="J134" s="13"/>
      <c r="K134" s="12"/>
      <c r="L134" s="15"/>
      <c r="M134" s="16"/>
    </row>
    <row r="135" spans="1:13" x14ac:dyDescent="0.25">
      <c r="A135" t="s">
        <v>22</v>
      </c>
      <c r="B135" t="s">
        <v>766</v>
      </c>
      <c r="C135" t="s">
        <v>34</v>
      </c>
      <c r="D135" t="s">
        <v>596</v>
      </c>
      <c r="E135">
        <v>-73.999914000000004</v>
      </c>
      <c r="F135">
        <v>40.726933000000002</v>
      </c>
      <c r="G135" s="12">
        <v>2828</v>
      </c>
      <c r="H135" s="15">
        <v>4116</v>
      </c>
      <c r="I135" s="16">
        <v>8000</v>
      </c>
      <c r="J135" s="13">
        <v>12418</v>
      </c>
      <c r="K135" s="12">
        <v>2100</v>
      </c>
      <c r="L135" s="15">
        <v>3495</v>
      </c>
      <c r="M135" s="16">
        <v>4500</v>
      </c>
    </row>
    <row r="136" spans="1:13" x14ac:dyDescent="0.25">
      <c r="A136" t="s">
        <v>210</v>
      </c>
      <c r="C136" t="s">
        <v>3</v>
      </c>
      <c r="D136" t="s">
        <v>596</v>
      </c>
      <c r="E136">
        <v>-73.997425000000007</v>
      </c>
      <c r="F136">
        <v>40.657648999999999</v>
      </c>
      <c r="G136" s="12"/>
      <c r="H136" s="15"/>
      <c r="I136" s="16"/>
      <c r="J136" s="13"/>
      <c r="K136" s="12">
        <v>2012</v>
      </c>
      <c r="L136" s="15">
        <v>1900</v>
      </c>
      <c r="M136" s="16">
        <v>2100</v>
      </c>
    </row>
    <row r="137" spans="1:13" x14ac:dyDescent="0.25">
      <c r="A137" t="s">
        <v>404</v>
      </c>
      <c r="B137" t="s">
        <v>767</v>
      </c>
      <c r="C137" t="s">
        <v>136</v>
      </c>
      <c r="D137" t="s">
        <v>596</v>
      </c>
      <c r="E137">
        <v>-74.087248000000002</v>
      </c>
      <c r="F137">
        <v>40.624184999999997</v>
      </c>
      <c r="G137" s="12"/>
      <c r="H137" s="15"/>
      <c r="I137" s="16"/>
      <c r="J137" s="13"/>
      <c r="K137" s="12"/>
      <c r="L137" s="15">
        <v>1500</v>
      </c>
      <c r="M137" s="16"/>
    </row>
    <row r="138" spans="1:13" x14ac:dyDescent="0.25">
      <c r="A138" t="s">
        <v>523</v>
      </c>
      <c r="B138" t="s">
        <v>768</v>
      </c>
      <c r="C138" t="s">
        <v>34</v>
      </c>
      <c r="D138" t="s">
        <v>596</v>
      </c>
      <c r="E138">
        <v>-73.949687999999995</v>
      </c>
      <c r="F138">
        <v>40.823604000000003</v>
      </c>
      <c r="G138" s="12">
        <v>1992</v>
      </c>
      <c r="H138" s="15">
        <v>2118</v>
      </c>
      <c r="I138" s="16">
        <v>2589</v>
      </c>
      <c r="J138" s="13">
        <v>3174</v>
      </c>
      <c r="K138" s="12"/>
      <c r="L138" s="15"/>
      <c r="M138" s="16"/>
    </row>
    <row r="139" spans="1:13" x14ac:dyDescent="0.25">
      <c r="A139" t="s">
        <v>769</v>
      </c>
      <c r="B139" t="s">
        <v>770</v>
      </c>
      <c r="C139" t="s">
        <v>47</v>
      </c>
      <c r="D139" t="s">
        <v>596</v>
      </c>
      <c r="E139">
        <v>-73.805530000000005</v>
      </c>
      <c r="F139">
        <v>40.587338000000003</v>
      </c>
      <c r="G139" s="12"/>
      <c r="H139" s="15"/>
      <c r="I139" s="16"/>
      <c r="J139" s="13"/>
      <c r="K139" s="12"/>
      <c r="L139" s="15"/>
      <c r="M139" s="16"/>
    </row>
    <row r="140" spans="1:13" x14ac:dyDescent="0.25">
      <c r="A140" t="s">
        <v>24</v>
      </c>
      <c r="C140" t="s">
        <v>34</v>
      </c>
      <c r="D140" t="s">
        <v>596</v>
      </c>
      <c r="E140">
        <v>-73.993621000000005</v>
      </c>
      <c r="F140">
        <v>40.762535</v>
      </c>
      <c r="G140" s="12"/>
      <c r="H140" s="15"/>
      <c r="I140" s="16"/>
      <c r="J140" s="13"/>
      <c r="K140" s="12">
        <v>1600</v>
      </c>
      <c r="L140" s="15">
        <v>2742</v>
      </c>
      <c r="M140" s="16">
        <v>3900</v>
      </c>
    </row>
    <row r="141" spans="1:13" x14ac:dyDescent="0.25">
      <c r="A141" t="s">
        <v>771</v>
      </c>
      <c r="B141" t="s">
        <v>772</v>
      </c>
      <c r="C141" t="s">
        <v>136</v>
      </c>
      <c r="D141" t="s">
        <v>596</v>
      </c>
      <c r="E141">
        <v>-74.159021999999993</v>
      </c>
      <c r="F141">
        <v>40.589139000000003</v>
      </c>
      <c r="G141" s="12"/>
      <c r="H141" s="15"/>
      <c r="I141" s="16"/>
      <c r="J141" s="13"/>
      <c r="K141" s="12"/>
      <c r="L141" s="15"/>
      <c r="M141" s="16"/>
    </row>
    <row r="142" spans="1:13" x14ac:dyDescent="0.25">
      <c r="A142" t="s">
        <v>270</v>
      </c>
      <c r="B142" t="s">
        <v>773</v>
      </c>
      <c r="C142" t="s">
        <v>64</v>
      </c>
      <c r="D142" t="s">
        <v>596</v>
      </c>
      <c r="E142">
        <v>-73.926102</v>
      </c>
      <c r="F142">
        <v>40.836623000000003</v>
      </c>
      <c r="G142" s="12"/>
      <c r="H142" s="15"/>
      <c r="I142" s="16"/>
      <c r="J142" s="13"/>
      <c r="K142" s="12">
        <v>1350</v>
      </c>
      <c r="L142" s="15">
        <v>1725</v>
      </c>
      <c r="M142" s="16">
        <v>1900</v>
      </c>
    </row>
    <row r="143" spans="1:13" x14ac:dyDescent="0.25">
      <c r="A143" t="s">
        <v>774</v>
      </c>
      <c r="B143" t="s">
        <v>775</v>
      </c>
      <c r="C143" t="s">
        <v>3</v>
      </c>
      <c r="D143" t="s">
        <v>596</v>
      </c>
      <c r="E143">
        <v>-73.890345999999994</v>
      </c>
      <c r="F143">
        <v>40.681998999999998</v>
      </c>
      <c r="G143" s="12"/>
      <c r="H143" s="15"/>
      <c r="I143" s="16"/>
      <c r="J143" s="13"/>
      <c r="K143" s="12"/>
      <c r="L143" s="15"/>
      <c r="M143" s="16"/>
    </row>
    <row r="144" spans="1:13" x14ac:dyDescent="0.25">
      <c r="A144" t="s">
        <v>371</v>
      </c>
      <c r="B144" t="s">
        <v>776</v>
      </c>
      <c r="C144" t="s">
        <v>47</v>
      </c>
      <c r="D144" t="s">
        <v>596</v>
      </c>
      <c r="E144">
        <v>-73.797602999999995</v>
      </c>
      <c r="F144">
        <v>40.723824999999998</v>
      </c>
      <c r="G144" s="12"/>
      <c r="H144" s="15"/>
      <c r="I144" s="16"/>
      <c r="J144" s="13"/>
      <c r="K144" s="12"/>
      <c r="L144" s="15">
        <v>1650</v>
      </c>
      <c r="M144" s="16">
        <v>2100</v>
      </c>
    </row>
    <row r="145" spans="1:13" x14ac:dyDescent="0.25">
      <c r="A145" t="s">
        <v>370</v>
      </c>
      <c r="B145" t="s">
        <v>777</v>
      </c>
      <c r="C145" t="s">
        <v>47</v>
      </c>
      <c r="D145" t="s">
        <v>596</v>
      </c>
      <c r="E145">
        <v>-73.759249999999994</v>
      </c>
      <c r="F145">
        <v>40.711243000000003</v>
      </c>
      <c r="G145" s="12"/>
      <c r="H145" s="15"/>
      <c r="I145" s="16"/>
      <c r="J145" s="13"/>
      <c r="K145" s="12"/>
      <c r="L145" s="15">
        <v>1600</v>
      </c>
      <c r="M145" s="16">
        <v>2000</v>
      </c>
    </row>
    <row r="146" spans="1:13" x14ac:dyDescent="0.25">
      <c r="A146" t="s">
        <v>419</v>
      </c>
      <c r="B146" t="s">
        <v>778</v>
      </c>
      <c r="C146" t="s">
        <v>47</v>
      </c>
      <c r="D146" t="s">
        <v>596</v>
      </c>
      <c r="E146">
        <v>-73.767142000000007</v>
      </c>
      <c r="F146">
        <v>40.720956999999999</v>
      </c>
      <c r="G146" s="12"/>
      <c r="H146" s="15"/>
      <c r="I146" s="16"/>
      <c r="J146" s="13"/>
      <c r="K146" s="12"/>
      <c r="L146" s="15">
        <v>1895</v>
      </c>
      <c r="M146" s="16">
        <v>1852</v>
      </c>
    </row>
    <row r="147" spans="1:13" x14ac:dyDescent="0.25">
      <c r="A147" t="s">
        <v>779</v>
      </c>
      <c r="B147" t="s">
        <v>780</v>
      </c>
      <c r="C147" t="s">
        <v>3</v>
      </c>
      <c r="D147" t="s">
        <v>596</v>
      </c>
      <c r="E147">
        <v>-73.959185000000005</v>
      </c>
      <c r="F147">
        <v>40.598525000000002</v>
      </c>
      <c r="G147" s="12"/>
      <c r="H147" s="15"/>
      <c r="I147" s="16"/>
      <c r="J147" s="13"/>
      <c r="K147" s="12"/>
      <c r="L147" s="15"/>
      <c r="M147" s="16"/>
    </row>
    <row r="148" spans="1:13" x14ac:dyDescent="0.25">
      <c r="A148" t="s">
        <v>278</v>
      </c>
      <c r="B148" t="s">
        <v>781</v>
      </c>
      <c r="C148" t="s">
        <v>47</v>
      </c>
      <c r="D148" t="s">
        <v>596</v>
      </c>
      <c r="E148">
        <v>-73.838138000000001</v>
      </c>
      <c r="F148">
        <v>40.654224999999997</v>
      </c>
      <c r="G148" s="12"/>
      <c r="H148" s="15"/>
      <c r="I148" s="16"/>
      <c r="J148" s="13"/>
      <c r="K148" s="12">
        <v>1600</v>
      </c>
      <c r="L148" s="15">
        <v>1675</v>
      </c>
      <c r="M148" s="16">
        <v>2200</v>
      </c>
    </row>
    <row r="149" spans="1:13" x14ac:dyDescent="0.25">
      <c r="A149" t="s">
        <v>782</v>
      </c>
      <c r="B149" t="s">
        <v>783</v>
      </c>
      <c r="C149" t="s">
        <v>136</v>
      </c>
      <c r="D149" t="s">
        <v>596</v>
      </c>
      <c r="E149">
        <v>-74.186222999999998</v>
      </c>
      <c r="F149">
        <v>40.638432999999999</v>
      </c>
      <c r="G149" s="12"/>
      <c r="H149" s="15"/>
      <c r="I149" s="16"/>
      <c r="J149" s="13"/>
      <c r="K149" s="12"/>
      <c r="L149" s="15"/>
      <c r="M149" s="16"/>
    </row>
    <row r="150" spans="1:13" x14ac:dyDescent="0.25">
      <c r="A150" t="s">
        <v>784</v>
      </c>
      <c r="B150" t="s">
        <v>785</v>
      </c>
      <c r="C150" t="s">
        <v>34</v>
      </c>
      <c r="D150" t="s">
        <v>596</v>
      </c>
      <c r="E150">
        <v>-74.000111000000004</v>
      </c>
      <c r="F150">
        <v>40.756658000000002</v>
      </c>
      <c r="G150" s="12"/>
      <c r="H150" s="15"/>
      <c r="I150" s="16"/>
      <c r="J150" s="13"/>
      <c r="K150" s="12"/>
      <c r="L150" s="15"/>
      <c r="M150" s="16"/>
    </row>
    <row r="151" spans="1:13" x14ac:dyDescent="0.25">
      <c r="A151" t="s">
        <v>420</v>
      </c>
      <c r="B151" t="s">
        <v>786</v>
      </c>
      <c r="C151" t="s">
        <v>136</v>
      </c>
      <c r="D151" t="s">
        <v>596</v>
      </c>
      <c r="E151">
        <v>-74.191740999999993</v>
      </c>
      <c r="F151">
        <v>40.531911999999998</v>
      </c>
      <c r="G151" s="12"/>
      <c r="H151" s="15"/>
      <c r="I151" s="16"/>
      <c r="J151" s="13"/>
      <c r="K151" s="12"/>
      <c r="L151" s="15">
        <v>1350</v>
      </c>
      <c r="M151" s="16"/>
    </row>
    <row r="152" spans="1:13" x14ac:dyDescent="0.25">
      <c r="A152" t="s">
        <v>787</v>
      </c>
      <c r="B152" t="s">
        <v>788</v>
      </c>
      <c r="C152" t="s">
        <v>47</v>
      </c>
      <c r="D152" t="s">
        <v>596</v>
      </c>
      <c r="E152">
        <v>-73.953868</v>
      </c>
      <c r="F152">
        <v>40.743414000000001</v>
      </c>
      <c r="G152" s="12"/>
      <c r="H152" s="15"/>
      <c r="I152" s="16"/>
      <c r="J152" s="13"/>
      <c r="K152" s="12"/>
      <c r="L152" s="15"/>
      <c r="M152" s="16"/>
    </row>
    <row r="153" spans="1:13" x14ac:dyDescent="0.25">
      <c r="A153" t="s">
        <v>385</v>
      </c>
      <c r="B153" t="s">
        <v>789</v>
      </c>
      <c r="C153" t="s">
        <v>64</v>
      </c>
      <c r="D153" t="s">
        <v>596</v>
      </c>
      <c r="E153">
        <v>-73.883314999999996</v>
      </c>
      <c r="F153">
        <v>40.809730000000002</v>
      </c>
      <c r="G153" s="12"/>
      <c r="H153" s="15"/>
      <c r="I153" s="16"/>
      <c r="J153" s="13"/>
      <c r="K153" s="12"/>
      <c r="L153" s="15">
        <v>1350</v>
      </c>
      <c r="M153" s="16">
        <v>1500</v>
      </c>
    </row>
    <row r="154" spans="1:13" x14ac:dyDescent="0.25">
      <c r="A154" t="s">
        <v>26</v>
      </c>
      <c r="B154" t="s">
        <v>790</v>
      </c>
      <c r="C154" t="s">
        <v>34</v>
      </c>
      <c r="D154" t="s">
        <v>596</v>
      </c>
      <c r="E154">
        <v>-73.921210000000002</v>
      </c>
      <c r="F154">
        <v>40.867683999999997</v>
      </c>
      <c r="G154" s="12">
        <v>1657</v>
      </c>
      <c r="H154" s="15">
        <v>1876</v>
      </c>
      <c r="I154" s="16">
        <v>2273</v>
      </c>
      <c r="J154" s="13">
        <v>2570</v>
      </c>
      <c r="K154" s="12">
        <v>1575</v>
      </c>
      <c r="L154" s="15">
        <v>1733</v>
      </c>
      <c r="M154" s="16">
        <v>2100</v>
      </c>
    </row>
    <row r="155" spans="1:13" x14ac:dyDescent="0.25">
      <c r="A155" t="s">
        <v>194</v>
      </c>
      <c r="B155" t="s">
        <v>791</v>
      </c>
      <c r="C155" t="s">
        <v>47</v>
      </c>
      <c r="D155" t="s">
        <v>596</v>
      </c>
      <c r="E155">
        <v>-73.882821000000007</v>
      </c>
      <c r="F155">
        <v>40.751981000000001</v>
      </c>
      <c r="G155" s="12"/>
      <c r="H155" s="15"/>
      <c r="I155" s="16"/>
      <c r="J155" s="13"/>
      <c r="K155" s="12">
        <v>1600</v>
      </c>
      <c r="L155" s="15">
        <v>1800</v>
      </c>
      <c r="M155" s="16">
        <v>2150</v>
      </c>
    </row>
    <row r="156" spans="1:13" x14ac:dyDescent="0.25">
      <c r="A156" t="s">
        <v>792</v>
      </c>
      <c r="B156" t="s">
        <v>793</v>
      </c>
      <c r="C156" t="s">
        <v>47</v>
      </c>
      <c r="D156" t="s">
        <v>596</v>
      </c>
      <c r="E156">
        <v>-73.796902000000003</v>
      </c>
      <c r="F156">
        <v>40.704656999999997</v>
      </c>
      <c r="G156" s="12"/>
      <c r="H156" s="15"/>
      <c r="I156" s="16"/>
      <c r="J156" s="13"/>
      <c r="K156" s="12">
        <v>1575</v>
      </c>
      <c r="L156" s="15">
        <v>1815</v>
      </c>
      <c r="M156" s="16">
        <v>2200</v>
      </c>
    </row>
    <row r="157" spans="1:13" x14ac:dyDescent="0.25">
      <c r="A157" t="s">
        <v>280</v>
      </c>
      <c r="B157" t="s">
        <v>794</v>
      </c>
      <c r="C157" t="s">
        <v>47</v>
      </c>
      <c r="D157" t="s">
        <v>596</v>
      </c>
      <c r="E157">
        <v>-73.787227000000001</v>
      </c>
      <c r="F157">
        <v>40.716805000000001</v>
      </c>
      <c r="G157" s="12"/>
      <c r="H157" s="15"/>
      <c r="I157" s="16"/>
      <c r="J157" s="13"/>
      <c r="K157" s="12">
        <v>1375</v>
      </c>
      <c r="L157" s="15">
        <v>1738</v>
      </c>
      <c r="M157" s="16">
        <v>2350</v>
      </c>
    </row>
    <row r="158" spans="1:13" x14ac:dyDescent="0.25">
      <c r="A158" t="s">
        <v>294</v>
      </c>
      <c r="B158" t="s">
        <v>795</v>
      </c>
      <c r="C158" t="s">
        <v>47</v>
      </c>
      <c r="D158" t="s">
        <v>596</v>
      </c>
      <c r="E158">
        <v>-73.796464999999998</v>
      </c>
      <c r="F158">
        <v>40.711460000000002</v>
      </c>
      <c r="G158" s="12"/>
      <c r="H158" s="15"/>
      <c r="I158" s="16"/>
      <c r="J158" s="13"/>
      <c r="K158" s="12">
        <v>1500</v>
      </c>
      <c r="L158" s="15">
        <v>1600</v>
      </c>
      <c r="M158" s="16">
        <v>2300</v>
      </c>
    </row>
    <row r="159" spans="1:13" x14ac:dyDescent="0.25">
      <c r="A159" t="s">
        <v>249</v>
      </c>
      <c r="B159" t="s">
        <v>796</v>
      </c>
      <c r="C159" t="s">
        <v>3</v>
      </c>
      <c r="D159" t="s">
        <v>596</v>
      </c>
      <c r="E159">
        <v>-73.980421000000007</v>
      </c>
      <c r="F159">
        <v>40.642381999999998</v>
      </c>
      <c r="G159" s="12">
        <v>1724</v>
      </c>
      <c r="H159" s="15">
        <v>1866</v>
      </c>
      <c r="I159" s="16">
        <v>2925</v>
      </c>
      <c r="J159" s="13">
        <v>3215</v>
      </c>
      <c r="K159" s="12">
        <v>1450</v>
      </c>
      <c r="L159" s="15">
        <v>1675</v>
      </c>
      <c r="M159" s="16">
        <v>2123</v>
      </c>
    </row>
    <row r="160" spans="1:13" x14ac:dyDescent="0.25">
      <c r="A160" t="s">
        <v>220</v>
      </c>
      <c r="B160" t="s">
        <v>797</v>
      </c>
      <c r="C160" t="s">
        <v>47</v>
      </c>
      <c r="D160" t="s">
        <v>596</v>
      </c>
      <c r="E160">
        <v>-73.829819000000001</v>
      </c>
      <c r="F160">
        <v>40.705179000000001</v>
      </c>
      <c r="G160" s="12"/>
      <c r="H160" s="15"/>
      <c r="I160" s="16"/>
      <c r="J160" s="13"/>
      <c r="K160" s="12">
        <v>1450</v>
      </c>
      <c r="L160" s="15">
        <v>1800</v>
      </c>
      <c r="M160" s="16">
        <v>2125</v>
      </c>
    </row>
    <row r="161" spans="1:13" x14ac:dyDescent="0.25">
      <c r="A161" t="s">
        <v>225</v>
      </c>
      <c r="B161" t="s">
        <v>798</v>
      </c>
      <c r="C161" t="s">
        <v>47</v>
      </c>
      <c r="D161" t="s">
        <v>596</v>
      </c>
      <c r="E161">
        <v>-73.820877999999993</v>
      </c>
      <c r="F161">
        <v>40.722577999999999</v>
      </c>
      <c r="G161" s="12"/>
      <c r="H161" s="15"/>
      <c r="I161" s="16"/>
      <c r="J161" s="13"/>
      <c r="K161" s="12">
        <v>1500</v>
      </c>
      <c r="L161" s="15">
        <v>1699</v>
      </c>
      <c r="M161" s="16">
        <v>2100</v>
      </c>
    </row>
    <row r="162" spans="1:13" x14ac:dyDescent="0.25">
      <c r="A162" t="s">
        <v>287</v>
      </c>
      <c r="B162" t="s">
        <v>799</v>
      </c>
      <c r="C162" t="s">
        <v>64</v>
      </c>
      <c r="D162" t="s">
        <v>596</v>
      </c>
      <c r="E162">
        <v>-73.902817999999996</v>
      </c>
      <c r="F162">
        <v>40.881686999999999</v>
      </c>
      <c r="G162" s="12"/>
      <c r="H162" s="15"/>
      <c r="I162" s="16"/>
      <c r="J162" s="13"/>
      <c r="K162" s="12">
        <v>2150</v>
      </c>
      <c r="L162" s="15">
        <v>1700</v>
      </c>
      <c r="M162" s="16">
        <v>2198</v>
      </c>
    </row>
    <row r="163" spans="1:13" x14ac:dyDescent="0.25">
      <c r="A163" t="s">
        <v>800</v>
      </c>
      <c r="B163" t="s">
        <v>801</v>
      </c>
      <c r="C163" t="s">
        <v>64</v>
      </c>
      <c r="D163" t="s">
        <v>596</v>
      </c>
      <c r="E163">
        <v>-73.901522999999997</v>
      </c>
      <c r="F163">
        <v>40.870392000000002</v>
      </c>
      <c r="G163" s="12"/>
      <c r="H163" s="15"/>
      <c r="I163" s="16"/>
      <c r="J163" s="13"/>
      <c r="K163" s="12"/>
      <c r="L163" s="15"/>
      <c r="M163" s="16"/>
    </row>
    <row r="164" spans="1:13" x14ac:dyDescent="0.25">
      <c r="A164" t="s">
        <v>29</v>
      </c>
      <c r="C164" t="s">
        <v>34</v>
      </c>
      <c r="D164" t="s">
        <v>596</v>
      </c>
      <c r="E164">
        <v>-73.977322000000001</v>
      </c>
      <c r="F164">
        <v>40.741067999999999</v>
      </c>
      <c r="G164" s="12"/>
      <c r="H164" s="15"/>
      <c r="I164" s="16"/>
      <c r="J164" s="13"/>
      <c r="K164" s="12">
        <v>2125</v>
      </c>
      <c r="L164" s="15">
        <v>2698</v>
      </c>
      <c r="M164" s="16">
        <v>3646</v>
      </c>
    </row>
    <row r="165" spans="1:13" x14ac:dyDescent="0.25">
      <c r="A165" t="s">
        <v>238</v>
      </c>
      <c r="C165" t="s">
        <v>34</v>
      </c>
      <c r="D165" t="s">
        <v>596</v>
      </c>
      <c r="E165">
        <v>-73.986779999999996</v>
      </c>
      <c r="F165">
        <v>40.747709999999998</v>
      </c>
      <c r="G165" s="12"/>
      <c r="H165" s="15"/>
      <c r="I165" s="16"/>
      <c r="J165" s="13"/>
      <c r="K165" s="12">
        <v>1085</v>
      </c>
      <c r="L165" s="15">
        <v>2500</v>
      </c>
      <c r="M165" s="16">
        <v>2888</v>
      </c>
    </row>
    <row r="166" spans="1:13" x14ac:dyDescent="0.25">
      <c r="A166" t="s">
        <v>263</v>
      </c>
      <c r="B166" t="s">
        <v>802</v>
      </c>
      <c r="C166" t="s">
        <v>47</v>
      </c>
      <c r="D166" t="s">
        <v>596</v>
      </c>
      <c r="E166">
        <v>-73.740256000000002</v>
      </c>
      <c r="F166">
        <v>40.667884000000001</v>
      </c>
      <c r="G166" s="12"/>
      <c r="H166" s="15"/>
      <c r="I166" s="16"/>
      <c r="J166" s="13"/>
      <c r="K166" s="12">
        <v>3098</v>
      </c>
      <c r="L166" s="15">
        <v>1600</v>
      </c>
      <c r="M166" s="16">
        <v>2000</v>
      </c>
    </row>
    <row r="167" spans="1:13" x14ac:dyDescent="0.25">
      <c r="A167" t="s">
        <v>803</v>
      </c>
      <c r="B167" t="s">
        <v>804</v>
      </c>
      <c r="C167" t="s">
        <v>47</v>
      </c>
      <c r="D167" t="s">
        <v>596</v>
      </c>
      <c r="E167">
        <v>-73.862525000000005</v>
      </c>
      <c r="F167">
        <v>40.736075</v>
      </c>
      <c r="G167" s="12"/>
      <c r="H167" s="15"/>
      <c r="I167" s="16"/>
      <c r="J167" s="13"/>
      <c r="K167" s="12"/>
      <c r="L167" s="15"/>
      <c r="M167" s="16"/>
    </row>
    <row r="168" spans="1:13" x14ac:dyDescent="0.25">
      <c r="A168" t="s">
        <v>495</v>
      </c>
      <c r="B168" t="s">
        <v>805</v>
      </c>
      <c r="C168" t="s">
        <v>34</v>
      </c>
      <c r="D168" t="s">
        <v>596</v>
      </c>
      <c r="E168">
        <v>-73.958860000000001</v>
      </c>
      <c r="F168">
        <v>40.768113</v>
      </c>
      <c r="G168" s="12">
        <v>2316</v>
      </c>
      <c r="H168" s="15">
        <v>3277</v>
      </c>
      <c r="I168" s="16">
        <v>5106</v>
      </c>
      <c r="J168" s="13">
        <v>8553</v>
      </c>
      <c r="K168" s="12"/>
      <c r="L168" s="15"/>
      <c r="M168" s="16"/>
    </row>
    <row r="169" spans="1:13" x14ac:dyDescent="0.25">
      <c r="A169" t="s">
        <v>806</v>
      </c>
      <c r="B169" t="s">
        <v>807</v>
      </c>
      <c r="C169" t="s">
        <v>136</v>
      </c>
      <c r="D169" t="s">
        <v>596</v>
      </c>
      <c r="E169">
        <v>-74.137927000000005</v>
      </c>
      <c r="F169">
        <v>40.576506000000002</v>
      </c>
      <c r="G169" s="12"/>
      <c r="H169" s="15"/>
      <c r="I169" s="16"/>
      <c r="J169" s="13"/>
      <c r="K169" s="12"/>
      <c r="L169" s="15"/>
      <c r="M169" s="16"/>
    </row>
    <row r="170" spans="1:13" x14ac:dyDescent="0.25">
      <c r="A170" t="s">
        <v>808</v>
      </c>
      <c r="B170" t="s">
        <v>809</v>
      </c>
      <c r="C170" t="s">
        <v>34</v>
      </c>
      <c r="D170" t="s">
        <v>596</v>
      </c>
      <c r="E170">
        <v>-73.985337999999999</v>
      </c>
      <c r="F170">
        <v>40.773529000000003</v>
      </c>
      <c r="G170" s="12">
        <v>2662</v>
      </c>
      <c r="H170" s="15">
        <v>4033</v>
      </c>
      <c r="I170" s="16">
        <v>6484</v>
      </c>
      <c r="J170" s="13">
        <v>9851</v>
      </c>
      <c r="K170" s="12"/>
      <c r="L170" s="15"/>
      <c r="M170" s="16"/>
    </row>
    <row r="171" spans="1:13" x14ac:dyDescent="0.25">
      <c r="A171" t="s">
        <v>810</v>
      </c>
      <c r="B171" t="s">
        <v>811</v>
      </c>
      <c r="C171" t="s">
        <v>47</v>
      </c>
      <c r="D171" t="s">
        <v>596</v>
      </c>
      <c r="E171">
        <v>-73.849637999999999</v>
      </c>
      <c r="F171">
        <v>40.663918000000002</v>
      </c>
      <c r="G171" s="12"/>
      <c r="H171" s="15"/>
      <c r="I171" s="16"/>
      <c r="J171" s="13"/>
      <c r="K171" s="12"/>
      <c r="L171" s="15"/>
      <c r="M171" s="16"/>
    </row>
    <row r="172" spans="1:13" x14ac:dyDescent="0.25">
      <c r="A172" t="s">
        <v>271</v>
      </c>
      <c r="B172" t="s">
        <v>812</v>
      </c>
      <c r="C172" t="s">
        <v>34</v>
      </c>
      <c r="D172" t="s">
        <v>596</v>
      </c>
      <c r="E172">
        <v>-73.997304999999997</v>
      </c>
      <c r="F172">
        <v>40.719324</v>
      </c>
      <c r="G172" s="12">
        <v>2683</v>
      </c>
      <c r="H172" s="15">
        <v>4280</v>
      </c>
      <c r="I172" s="16">
        <v>4833</v>
      </c>
      <c r="J172" s="13">
        <v>10648</v>
      </c>
      <c r="K172" s="12">
        <v>1971</v>
      </c>
      <c r="L172" s="15">
        <v>2250</v>
      </c>
      <c r="M172" s="16">
        <v>3850</v>
      </c>
    </row>
    <row r="173" spans="1:13" x14ac:dyDescent="0.25">
      <c r="A173" t="s">
        <v>381</v>
      </c>
      <c r="B173" t="s">
        <v>813</v>
      </c>
      <c r="C173" t="s">
        <v>47</v>
      </c>
      <c r="D173" t="s">
        <v>596</v>
      </c>
      <c r="E173">
        <v>-73.738898000000006</v>
      </c>
      <c r="F173">
        <v>40.770826</v>
      </c>
      <c r="G173" s="12"/>
      <c r="H173" s="15"/>
      <c r="I173" s="16"/>
      <c r="J173" s="13"/>
      <c r="K173" s="12"/>
      <c r="L173" s="15">
        <v>1875</v>
      </c>
      <c r="M173" s="16">
        <v>3275</v>
      </c>
    </row>
    <row r="174" spans="1:13" x14ac:dyDescent="0.25">
      <c r="A174" t="s">
        <v>32</v>
      </c>
      <c r="B174" t="s">
        <v>814</v>
      </c>
      <c r="C174" t="s">
        <v>47</v>
      </c>
      <c r="D174" t="s">
        <v>596</v>
      </c>
      <c r="E174">
        <v>-73.939201999999995</v>
      </c>
      <c r="F174">
        <v>40.750216999999999</v>
      </c>
      <c r="G174" s="12"/>
      <c r="H174" s="15"/>
      <c r="I174" s="16"/>
      <c r="J174" s="13"/>
      <c r="K174" s="12">
        <v>2275</v>
      </c>
      <c r="L174" s="15">
        <v>2500</v>
      </c>
      <c r="M174" s="16">
        <v>3300</v>
      </c>
    </row>
    <row r="175" spans="1:13" x14ac:dyDescent="0.25">
      <c r="A175" t="s">
        <v>444</v>
      </c>
      <c r="B175" t="s">
        <v>815</v>
      </c>
      <c r="C175" t="s">
        <v>64</v>
      </c>
      <c r="D175" t="s">
        <v>596</v>
      </c>
      <c r="E175">
        <v>-73.895787999999996</v>
      </c>
      <c r="F175">
        <v>40.815098999999996</v>
      </c>
      <c r="G175" s="12"/>
      <c r="H175" s="15"/>
      <c r="I175" s="16"/>
      <c r="J175" s="13"/>
      <c r="K175" s="12"/>
      <c r="L175" s="15"/>
      <c r="M175" s="16">
        <v>1377</v>
      </c>
    </row>
    <row r="176" spans="1:13" x14ac:dyDescent="0.25">
      <c r="A176" t="s">
        <v>33</v>
      </c>
      <c r="B176" t="s">
        <v>816</v>
      </c>
      <c r="C176" t="s">
        <v>34</v>
      </c>
      <c r="D176" t="s">
        <v>596</v>
      </c>
      <c r="E176">
        <v>-73.980890000000002</v>
      </c>
      <c r="F176">
        <v>40.717807000000001</v>
      </c>
      <c r="G176" s="12">
        <v>2710</v>
      </c>
      <c r="H176" s="15">
        <v>3524</v>
      </c>
      <c r="I176" s="16">
        <v>4699</v>
      </c>
      <c r="J176" s="13">
        <v>5543</v>
      </c>
      <c r="K176" s="12">
        <v>1595</v>
      </c>
      <c r="L176" s="15">
        <v>2375</v>
      </c>
      <c r="M176" s="16">
        <v>3195</v>
      </c>
    </row>
    <row r="177" spans="1:13" x14ac:dyDescent="0.25">
      <c r="A177" t="s">
        <v>817</v>
      </c>
      <c r="B177" t="s">
        <v>818</v>
      </c>
      <c r="C177" t="s">
        <v>3</v>
      </c>
      <c r="D177" t="s">
        <v>596</v>
      </c>
      <c r="E177">
        <v>-73.948414999999997</v>
      </c>
      <c r="F177">
        <v>40.609378</v>
      </c>
      <c r="G177" s="12"/>
      <c r="H177" s="15"/>
      <c r="I177" s="16"/>
      <c r="J177" s="13"/>
      <c r="K177" s="12"/>
      <c r="L177" s="15"/>
      <c r="M177" s="16"/>
    </row>
    <row r="178" spans="1:13" x14ac:dyDescent="0.25">
      <c r="A178" t="s">
        <v>819</v>
      </c>
      <c r="B178" t="s">
        <v>820</v>
      </c>
      <c r="C178" t="s">
        <v>47</v>
      </c>
      <c r="D178" t="s">
        <v>596</v>
      </c>
      <c r="E178">
        <v>-73.826678000000001</v>
      </c>
      <c r="F178">
        <v>40.790602</v>
      </c>
      <c r="G178" s="12"/>
      <c r="H178" s="15"/>
      <c r="I178" s="16"/>
      <c r="J178" s="13"/>
      <c r="K178" s="12"/>
      <c r="L178" s="15"/>
      <c r="M178" s="16"/>
    </row>
    <row r="179" spans="1:13" x14ac:dyDescent="0.25">
      <c r="A179" t="s">
        <v>307</v>
      </c>
      <c r="B179" t="s">
        <v>821</v>
      </c>
      <c r="C179" t="s">
        <v>3</v>
      </c>
      <c r="D179" t="s">
        <v>596</v>
      </c>
      <c r="E179">
        <v>-73.943537000000006</v>
      </c>
      <c r="F179">
        <v>40.577914</v>
      </c>
      <c r="G179" s="12"/>
      <c r="H179" s="15"/>
      <c r="I179" s="16"/>
      <c r="J179" s="13"/>
      <c r="K179" s="12">
        <v>2000</v>
      </c>
      <c r="L179" s="15">
        <v>1775</v>
      </c>
      <c r="M179" s="16">
        <v>2250</v>
      </c>
    </row>
    <row r="180" spans="1:13" x14ac:dyDescent="0.25">
      <c r="A180" t="s">
        <v>822</v>
      </c>
      <c r="B180" t="s">
        <v>823</v>
      </c>
      <c r="C180" t="s">
        <v>3</v>
      </c>
      <c r="D180" t="s">
        <v>596</v>
      </c>
      <c r="E180">
        <v>-73.957437999999996</v>
      </c>
      <c r="F180">
        <v>40.614432999999998</v>
      </c>
      <c r="G180" s="12"/>
      <c r="H180" s="15"/>
      <c r="I180" s="16"/>
      <c r="J180" s="13"/>
      <c r="K180" s="12"/>
      <c r="L180" s="15"/>
      <c r="M180" s="16"/>
    </row>
    <row r="181" spans="1:13" x14ac:dyDescent="0.25">
      <c r="A181" t="s">
        <v>824</v>
      </c>
      <c r="B181" t="s">
        <v>825</v>
      </c>
      <c r="C181" t="s">
        <v>34</v>
      </c>
      <c r="D181" t="s">
        <v>596</v>
      </c>
      <c r="E181">
        <v>-73.964286000000001</v>
      </c>
      <c r="F181">
        <v>40.797307000000004</v>
      </c>
      <c r="G181" s="12"/>
      <c r="H181" s="15"/>
      <c r="I181" s="16"/>
      <c r="J181" s="13"/>
      <c r="K181" s="12"/>
      <c r="L181" s="15"/>
      <c r="M181" s="16"/>
    </row>
    <row r="182" spans="1:13" x14ac:dyDescent="0.25">
      <c r="A182" t="s">
        <v>826</v>
      </c>
      <c r="B182" t="s">
        <v>827</v>
      </c>
      <c r="C182" t="s">
        <v>34</v>
      </c>
      <c r="D182" t="s">
        <v>596</v>
      </c>
      <c r="E182">
        <v>-73.957385000000002</v>
      </c>
      <c r="F182">
        <v>40.816934000000003</v>
      </c>
      <c r="G182" s="12"/>
      <c r="H182" s="15"/>
      <c r="I182" s="16"/>
      <c r="J182" s="13"/>
      <c r="K182" s="12"/>
      <c r="L182" s="15"/>
      <c r="M182" s="16"/>
    </row>
    <row r="183" spans="1:13" x14ac:dyDescent="0.25">
      <c r="A183" t="s">
        <v>421</v>
      </c>
      <c r="B183" t="s">
        <v>828</v>
      </c>
      <c r="C183" t="s">
        <v>136</v>
      </c>
      <c r="D183" t="s">
        <v>596</v>
      </c>
      <c r="E183">
        <v>-74.120593999999997</v>
      </c>
      <c r="F183">
        <v>40.60181</v>
      </c>
      <c r="G183" s="12"/>
      <c r="H183" s="15"/>
      <c r="I183" s="16"/>
      <c r="J183" s="13"/>
      <c r="K183" s="12"/>
      <c r="L183" s="15">
        <v>1200</v>
      </c>
      <c r="M183" s="16">
        <v>1450</v>
      </c>
    </row>
    <row r="184" spans="1:13" x14ac:dyDescent="0.25">
      <c r="A184" t="s">
        <v>365</v>
      </c>
      <c r="C184" t="s">
        <v>3</v>
      </c>
      <c r="D184" t="s">
        <v>596</v>
      </c>
      <c r="E184">
        <v>-73.980700999999996</v>
      </c>
      <c r="F184">
        <v>40.619768000000001</v>
      </c>
      <c r="G184" s="12"/>
      <c r="H184" s="15"/>
      <c r="I184" s="16"/>
      <c r="J184" s="13"/>
      <c r="K184" s="12"/>
      <c r="L184" s="15">
        <v>1590</v>
      </c>
      <c r="M184" s="16">
        <v>1750</v>
      </c>
    </row>
    <row r="185" spans="1:13" x14ac:dyDescent="0.25">
      <c r="A185" t="s">
        <v>412</v>
      </c>
      <c r="B185" t="s">
        <v>829</v>
      </c>
      <c r="C185" t="s">
        <v>34</v>
      </c>
      <c r="D185" t="s">
        <v>596</v>
      </c>
      <c r="E185">
        <v>-73.910659999999993</v>
      </c>
      <c r="F185">
        <v>40.876550999999999</v>
      </c>
      <c r="G185" s="12"/>
      <c r="H185" s="15"/>
      <c r="I185" s="16"/>
      <c r="J185" s="13"/>
      <c r="K185" s="12"/>
      <c r="L185" s="15">
        <v>1400</v>
      </c>
      <c r="M185" s="16">
        <v>1825</v>
      </c>
    </row>
    <row r="186" spans="1:13" x14ac:dyDescent="0.25">
      <c r="A186" t="s">
        <v>388</v>
      </c>
      <c r="B186" t="s">
        <v>830</v>
      </c>
      <c r="C186" t="s">
        <v>3</v>
      </c>
      <c r="D186" t="s">
        <v>596</v>
      </c>
      <c r="E186">
        <v>-73.931343999999996</v>
      </c>
      <c r="F186">
        <v>40.609748000000003</v>
      </c>
      <c r="G186" s="12"/>
      <c r="H186" s="15"/>
      <c r="I186" s="16"/>
      <c r="J186" s="13"/>
      <c r="K186" s="12"/>
      <c r="L186" s="15">
        <v>1650</v>
      </c>
      <c r="M186" s="16">
        <v>2100</v>
      </c>
    </row>
    <row r="187" spans="1:13" x14ac:dyDescent="0.25">
      <c r="A187" t="s">
        <v>831</v>
      </c>
      <c r="B187" t="s">
        <v>832</v>
      </c>
      <c r="C187" t="s">
        <v>136</v>
      </c>
      <c r="D187" t="s">
        <v>596</v>
      </c>
      <c r="E187">
        <v>-74.150085000000004</v>
      </c>
      <c r="F187">
        <v>40.632545999999998</v>
      </c>
      <c r="G187" s="12"/>
      <c r="H187" s="15"/>
      <c r="I187" s="16"/>
      <c r="J187" s="13"/>
      <c r="K187" s="12"/>
      <c r="L187" s="15"/>
      <c r="M187" s="16"/>
    </row>
    <row r="188" spans="1:13" x14ac:dyDescent="0.25">
      <c r="A188" t="s">
        <v>205</v>
      </c>
      <c r="B188" t="s">
        <v>833</v>
      </c>
      <c r="C188" t="s">
        <v>47</v>
      </c>
      <c r="D188" t="s">
        <v>596</v>
      </c>
      <c r="E188">
        <v>-73.896216999999993</v>
      </c>
      <c r="F188">
        <v>40.725427000000003</v>
      </c>
      <c r="G188" s="12"/>
      <c r="H188" s="15"/>
      <c r="I188" s="16"/>
      <c r="J188" s="13"/>
      <c r="K188" s="12">
        <v>2100</v>
      </c>
      <c r="L188" s="15">
        <v>1750</v>
      </c>
      <c r="M188" s="16">
        <v>2000</v>
      </c>
    </row>
    <row r="189" spans="1:13" x14ac:dyDescent="0.25">
      <c r="A189" t="s">
        <v>407</v>
      </c>
      <c r="B189" t="s">
        <v>834</v>
      </c>
      <c r="C189" t="s">
        <v>64</v>
      </c>
      <c r="D189" t="s">
        <v>596</v>
      </c>
      <c r="E189">
        <v>-73.909422000000006</v>
      </c>
      <c r="F189">
        <v>40.819754000000003</v>
      </c>
      <c r="G189" s="12"/>
      <c r="H189" s="15"/>
      <c r="I189" s="16"/>
      <c r="J189" s="13"/>
      <c r="K189" s="12"/>
      <c r="L189" s="15">
        <v>1600</v>
      </c>
      <c r="M189" s="16">
        <v>2095</v>
      </c>
    </row>
    <row r="190" spans="1:13" x14ac:dyDescent="0.25">
      <c r="A190" t="s">
        <v>342</v>
      </c>
      <c r="B190" t="s">
        <v>835</v>
      </c>
      <c r="C190" t="s">
        <v>47</v>
      </c>
      <c r="D190" t="s">
        <v>596</v>
      </c>
      <c r="E190">
        <v>-73.881142999999994</v>
      </c>
      <c r="F190">
        <v>40.716414999999998</v>
      </c>
      <c r="G190" s="12"/>
      <c r="H190" s="15"/>
      <c r="I190" s="16"/>
      <c r="J190" s="13"/>
      <c r="K190" s="12"/>
      <c r="L190" s="15">
        <v>1800</v>
      </c>
      <c r="M190" s="16">
        <v>2100</v>
      </c>
    </row>
    <row r="191" spans="1:13" x14ac:dyDescent="0.25">
      <c r="A191" t="s">
        <v>436</v>
      </c>
      <c r="B191" t="s">
        <v>836</v>
      </c>
      <c r="C191" t="s">
        <v>136</v>
      </c>
      <c r="D191" t="s">
        <v>596</v>
      </c>
      <c r="E191">
        <v>-74.093483000000006</v>
      </c>
      <c r="F191">
        <v>40.573526999999999</v>
      </c>
      <c r="G191" s="12"/>
      <c r="H191" s="15"/>
      <c r="I191" s="16"/>
      <c r="J191" s="13"/>
      <c r="K191" s="12"/>
      <c r="L191" s="15"/>
      <c r="M191" s="16">
        <v>1700</v>
      </c>
    </row>
    <row r="192" spans="1:13" x14ac:dyDescent="0.25">
      <c r="A192" t="s">
        <v>837</v>
      </c>
      <c r="B192" t="s">
        <v>838</v>
      </c>
      <c r="C192" t="s">
        <v>34</v>
      </c>
      <c r="D192" t="s">
        <v>596</v>
      </c>
      <c r="E192">
        <v>-73.981668999999997</v>
      </c>
      <c r="F192">
        <v>40.754691000000001</v>
      </c>
      <c r="G192" s="12">
        <v>2485</v>
      </c>
      <c r="H192" s="15">
        <v>3613</v>
      </c>
      <c r="I192" s="16">
        <v>6711</v>
      </c>
      <c r="J192" s="13">
        <v>12280</v>
      </c>
      <c r="K192" s="12">
        <v>2200</v>
      </c>
      <c r="L192" s="15">
        <v>3208</v>
      </c>
      <c r="M192" s="16">
        <v>4600</v>
      </c>
    </row>
    <row r="193" spans="1:13" x14ac:dyDescent="0.25">
      <c r="A193" t="s">
        <v>839</v>
      </c>
      <c r="B193" t="s">
        <v>840</v>
      </c>
      <c r="C193" t="s">
        <v>34</v>
      </c>
      <c r="D193" t="s">
        <v>596</v>
      </c>
      <c r="E193">
        <v>-73.988713000000004</v>
      </c>
      <c r="F193">
        <v>40.748510000000003</v>
      </c>
      <c r="G193" s="12">
        <v>2589</v>
      </c>
      <c r="H193" s="15">
        <v>3680</v>
      </c>
      <c r="I193" s="16">
        <v>6138</v>
      </c>
      <c r="J193" s="13">
        <v>14892</v>
      </c>
      <c r="K193" s="12"/>
      <c r="L193" s="15"/>
      <c r="M193" s="16"/>
    </row>
    <row r="194" spans="1:13" x14ac:dyDescent="0.25">
      <c r="A194" t="s">
        <v>230</v>
      </c>
      <c r="B194" t="s">
        <v>841</v>
      </c>
      <c r="C194" t="s">
        <v>3</v>
      </c>
      <c r="D194" t="s">
        <v>596</v>
      </c>
      <c r="E194">
        <v>-73.957594999999998</v>
      </c>
      <c r="F194">
        <v>40.625596000000002</v>
      </c>
      <c r="G194" s="12"/>
      <c r="H194" s="15"/>
      <c r="I194" s="16"/>
      <c r="J194" s="13"/>
      <c r="K194" s="12">
        <v>1500</v>
      </c>
      <c r="L194" s="15">
        <v>1688</v>
      </c>
      <c r="M194" s="16">
        <v>2000</v>
      </c>
    </row>
    <row r="195" spans="1:13" x14ac:dyDescent="0.25">
      <c r="A195" t="s">
        <v>434</v>
      </c>
      <c r="B195" t="s">
        <v>842</v>
      </c>
      <c r="C195" t="s">
        <v>3</v>
      </c>
      <c r="D195" t="s">
        <v>596</v>
      </c>
      <c r="E195">
        <v>-73.915154000000001</v>
      </c>
      <c r="F195">
        <v>40.615974000000001</v>
      </c>
      <c r="G195" s="12"/>
      <c r="H195" s="15"/>
      <c r="I195" s="16"/>
      <c r="J195" s="13"/>
      <c r="K195" s="12"/>
      <c r="L195" s="15"/>
      <c r="M195" s="16">
        <v>1950</v>
      </c>
    </row>
    <row r="196" spans="1:13" x14ac:dyDescent="0.25">
      <c r="A196" t="s">
        <v>843</v>
      </c>
      <c r="B196" t="s">
        <v>844</v>
      </c>
      <c r="C196" t="s">
        <v>3</v>
      </c>
      <c r="D196" t="s">
        <v>596</v>
      </c>
      <c r="E196">
        <v>-73.908186000000001</v>
      </c>
      <c r="F196">
        <v>40.606335999999999</v>
      </c>
      <c r="G196" s="12"/>
      <c r="H196" s="15"/>
      <c r="I196" s="16"/>
      <c r="J196" s="13"/>
      <c r="K196" s="12"/>
      <c r="L196" s="15"/>
      <c r="M196" s="16"/>
    </row>
    <row r="197" spans="1:13" x14ac:dyDescent="0.25">
      <c r="A197" t="s">
        <v>515</v>
      </c>
      <c r="B197" t="s">
        <v>845</v>
      </c>
      <c r="C197" t="s">
        <v>34</v>
      </c>
      <c r="D197" t="s">
        <v>596</v>
      </c>
      <c r="E197">
        <v>-73.963896000000005</v>
      </c>
      <c r="F197">
        <v>40.808</v>
      </c>
      <c r="G197" s="12">
        <v>2329</v>
      </c>
      <c r="H197" s="15">
        <v>2929</v>
      </c>
      <c r="I197" s="16">
        <v>3179</v>
      </c>
      <c r="J197" s="13">
        <v>4105</v>
      </c>
      <c r="K197" s="12"/>
      <c r="L197" s="15"/>
      <c r="M197" s="16"/>
    </row>
    <row r="198" spans="1:13" x14ac:dyDescent="0.25">
      <c r="A198" t="s">
        <v>298</v>
      </c>
      <c r="B198" t="s">
        <v>846</v>
      </c>
      <c r="C198" t="s">
        <v>64</v>
      </c>
      <c r="D198" t="s">
        <v>596</v>
      </c>
      <c r="E198">
        <v>-73.919672000000006</v>
      </c>
      <c r="F198">
        <v>40.847898000000001</v>
      </c>
      <c r="G198" s="12"/>
      <c r="H198" s="15"/>
      <c r="I198" s="16"/>
      <c r="J198" s="13"/>
      <c r="K198" s="12">
        <v>1600</v>
      </c>
      <c r="L198" s="15">
        <v>1625</v>
      </c>
      <c r="M198" s="16">
        <v>1900</v>
      </c>
    </row>
    <row r="199" spans="1:13" x14ac:dyDescent="0.25">
      <c r="A199" t="s">
        <v>289</v>
      </c>
      <c r="B199" t="s">
        <v>847</v>
      </c>
      <c r="C199" t="s">
        <v>64</v>
      </c>
      <c r="D199" t="s">
        <v>596</v>
      </c>
      <c r="E199">
        <v>-73.850402000000003</v>
      </c>
      <c r="F199">
        <v>40.847549000000001</v>
      </c>
      <c r="G199" s="12"/>
      <c r="H199" s="15"/>
      <c r="I199" s="16"/>
      <c r="J199" s="13"/>
      <c r="K199" s="12">
        <v>2300</v>
      </c>
      <c r="L199" s="15">
        <v>1500</v>
      </c>
      <c r="M199" s="16">
        <v>2050</v>
      </c>
    </row>
    <row r="200" spans="1:13" x14ac:dyDescent="0.25">
      <c r="A200" t="s">
        <v>435</v>
      </c>
      <c r="B200" t="s">
        <v>848</v>
      </c>
      <c r="C200" t="s">
        <v>64</v>
      </c>
      <c r="D200" t="s">
        <v>596</v>
      </c>
      <c r="E200">
        <v>-73.901505999999998</v>
      </c>
      <c r="F200">
        <v>40.823591999999998</v>
      </c>
      <c r="G200" s="12"/>
      <c r="H200" s="15"/>
      <c r="I200" s="16"/>
      <c r="J200" s="13"/>
      <c r="K200" s="12"/>
      <c r="L200" s="15"/>
      <c r="M200" s="16">
        <v>1879</v>
      </c>
    </row>
    <row r="201" spans="1:13" x14ac:dyDescent="0.25">
      <c r="A201" t="s">
        <v>235</v>
      </c>
      <c r="B201" t="s">
        <v>849</v>
      </c>
      <c r="C201" t="s">
        <v>64</v>
      </c>
      <c r="D201" t="s">
        <v>596</v>
      </c>
      <c r="E201">
        <v>-73.9161</v>
      </c>
      <c r="F201">
        <v>40.806238999999998</v>
      </c>
      <c r="G201" s="12"/>
      <c r="H201" s="15"/>
      <c r="I201" s="16"/>
      <c r="J201" s="13"/>
      <c r="K201" s="12">
        <v>1250</v>
      </c>
      <c r="L201" s="15">
        <v>2100</v>
      </c>
      <c r="M201" s="16">
        <v>2295</v>
      </c>
    </row>
    <row r="202" spans="1:13" x14ac:dyDescent="0.25">
      <c r="A202" t="s">
        <v>303</v>
      </c>
      <c r="B202" t="s">
        <v>850</v>
      </c>
      <c r="C202" t="s">
        <v>64</v>
      </c>
      <c r="D202" t="s">
        <v>596</v>
      </c>
      <c r="E202">
        <v>-73.916556</v>
      </c>
      <c r="F202">
        <v>40.843826</v>
      </c>
      <c r="G202" s="12"/>
      <c r="H202" s="15"/>
      <c r="I202" s="16"/>
      <c r="J202" s="13"/>
      <c r="K202" s="12">
        <v>1313</v>
      </c>
      <c r="L202" s="15">
        <v>1685</v>
      </c>
      <c r="M202" s="16">
        <v>2000</v>
      </c>
    </row>
    <row r="203" spans="1:13" x14ac:dyDescent="0.25">
      <c r="A203" t="s">
        <v>290</v>
      </c>
      <c r="B203" t="s">
        <v>851</v>
      </c>
      <c r="C203" t="s">
        <v>64</v>
      </c>
      <c r="D203" t="s">
        <v>596</v>
      </c>
      <c r="E203">
        <v>-73.908299</v>
      </c>
      <c r="F203">
        <v>40.848841999999998</v>
      </c>
      <c r="G203" s="12"/>
      <c r="H203" s="15"/>
      <c r="I203" s="16"/>
      <c r="J203" s="13"/>
      <c r="K203" s="12">
        <v>2400</v>
      </c>
      <c r="L203" s="15">
        <v>1575</v>
      </c>
      <c r="M203" s="16">
        <v>1825</v>
      </c>
    </row>
    <row r="204" spans="1:13" x14ac:dyDescent="0.25">
      <c r="A204" t="s">
        <v>39</v>
      </c>
      <c r="B204" t="s">
        <v>852</v>
      </c>
      <c r="C204" t="s">
        <v>34</v>
      </c>
      <c r="D204" t="s">
        <v>596</v>
      </c>
      <c r="E204">
        <v>-73.978331999999995</v>
      </c>
      <c r="F204">
        <v>40.748303</v>
      </c>
      <c r="G204" s="12">
        <v>2474</v>
      </c>
      <c r="H204" s="15">
        <v>3426</v>
      </c>
      <c r="I204" s="16">
        <v>4653</v>
      </c>
      <c r="J204" s="13">
        <v>6568</v>
      </c>
      <c r="K204" s="12">
        <v>2275</v>
      </c>
      <c r="L204" s="15">
        <v>3350</v>
      </c>
      <c r="M204" s="16">
        <v>4678</v>
      </c>
    </row>
    <row r="205" spans="1:13" x14ac:dyDescent="0.25">
      <c r="A205" t="s">
        <v>39</v>
      </c>
      <c r="B205" t="s">
        <v>853</v>
      </c>
      <c r="C205" t="s">
        <v>47</v>
      </c>
      <c r="D205" t="s">
        <v>596</v>
      </c>
      <c r="E205">
        <v>-73.812763000000004</v>
      </c>
      <c r="F205">
        <v>40.764125999999997</v>
      </c>
      <c r="G205" s="12"/>
      <c r="H205" s="15"/>
      <c r="I205" s="16"/>
      <c r="J205" s="13"/>
      <c r="K205" s="12"/>
      <c r="L205" s="15"/>
      <c r="M205" s="16"/>
    </row>
    <row r="206" spans="1:13" x14ac:dyDescent="0.25">
      <c r="A206" t="s">
        <v>854</v>
      </c>
      <c r="B206" t="s">
        <v>855</v>
      </c>
      <c r="C206" t="s">
        <v>47</v>
      </c>
      <c r="D206" t="s">
        <v>596</v>
      </c>
      <c r="E206">
        <v>-73.857546999999997</v>
      </c>
      <c r="F206">
        <v>40.572037000000002</v>
      </c>
      <c r="G206" s="12"/>
      <c r="H206" s="15"/>
      <c r="I206" s="16"/>
      <c r="J206" s="13"/>
      <c r="K206" s="12"/>
      <c r="L206" s="15"/>
      <c r="M206" s="16"/>
    </row>
    <row r="207" spans="1:13" x14ac:dyDescent="0.25">
      <c r="A207" t="s">
        <v>428</v>
      </c>
      <c r="B207" t="s">
        <v>856</v>
      </c>
      <c r="C207" t="s">
        <v>136</v>
      </c>
      <c r="D207" t="s">
        <v>596</v>
      </c>
      <c r="E207">
        <v>-74.087017000000003</v>
      </c>
      <c r="F207">
        <v>40.640614999999997</v>
      </c>
      <c r="G207" s="12"/>
      <c r="H207" s="15"/>
      <c r="I207" s="16"/>
      <c r="J207" s="13"/>
      <c r="K207" s="12"/>
      <c r="L207" s="15"/>
      <c r="M207" s="16">
        <v>1800</v>
      </c>
    </row>
    <row r="208" spans="1:13" x14ac:dyDescent="0.25">
      <c r="A208" t="s">
        <v>389</v>
      </c>
      <c r="B208" t="s">
        <v>857</v>
      </c>
      <c r="C208" t="s">
        <v>136</v>
      </c>
      <c r="D208" t="s">
        <v>596</v>
      </c>
      <c r="E208">
        <v>-74.116478999999998</v>
      </c>
      <c r="F208">
        <v>40.572572000000001</v>
      </c>
      <c r="G208" s="12"/>
      <c r="H208" s="15"/>
      <c r="I208" s="16"/>
      <c r="J208" s="13"/>
      <c r="K208" s="12"/>
      <c r="L208" s="15">
        <v>1550</v>
      </c>
      <c r="M208" s="16">
        <v>1500</v>
      </c>
    </row>
    <row r="209" spans="1:13" x14ac:dyDescent="0.25">
      <c r="A209" t="s">
        <v>858</v>
      </c>
      <c r="B209" t="s">
        <v>859</v>
      </c>
      <c r="C209" t="s">
        <v>136</v>
      </c>
      <c r="D209" t="s">
        <v>596</v>
      </c>
      <c r="E209">
        <v>-74.104326999999998</v>
      </c>
      <c r="F209">
        <v>40.564255000000003</v>
      </c>
      <c r="G209" s="12"/>
      <c r="H209" s="15"/>
      <c r="I209" s="16"/>
      <c r="J209" s="13"/>
      <c r="K209" s="12"/>
      <c r="L209" s="15"/>
      <c r="M209" s="16"/>
    </row>
    <row r="210" spans="1:13" x14ac:dyDescent="0.25">
      <c r="A210" t="s">
        <v>860</v>
      </c>
      <c r="B210" t="s">
        <v>861</v>
      </c>
      <c r="C210" t="s">
        <v>3</v>
      </c>
      <c r="D210" t="s">
        <v>596</v>
      </c>
      <c r="E210">
        <v>-73.885118000000006</v>
      </c>
      <c r="F210">
        <v>40.662744000000004</v>
      </c>
      <c r="G210" s="12"/>
      <c r="H210" s="15"/>
      <c r="I210" s="16"/>
      <c r="J210" s="13"/>
      <c r="K210" s="12"/>
      <c r="L210" s="15"/>
      <c r="M210" s="16"/>
    </row>
    <row r="211" spans="1:13" x14ac:dyDescent="0.25">
      <c r="A211" t="s">
        <v>392</v>
      </c>
      <c r="B211" t="s">
        <v>862</v>
      </c>
      <c r="C211" t="s">
        <v>136</v>
      </c>
      <c r="D211" t="s">
        <v>596</v>
      </c>
      <c r="E211">
        <v>-74.164959999999994</v>
      </c>
      <c r="F211">
        <v>40.594251999999997</v>
      </c>
      <c r="G211" s="12"/>
      <c r="H211" s="15"/>
      <c r="I211" s="16"/>
      <c r="J211" s="13"/>
      <c r="K211" s="12"/>
      <c r="L211" s="15">
        <v>1450</v>
      </c>
      <c r="M211" s="16">
        <v>1850</v>
      </c>
    </row>
    <row r="212" spans="1:13" x14ac:dyDescent="0.25">
      <c r="A212" t="s">
        <v>863</v>
      </c>
      <c r="B212" t="s">
        <v>864</v>
      </c>
      <c r="C212" t="s">
        <v>34</v>
      </c>
      <c r="D212" t="s">
        <v>596</v>
      </c>
      <c r="E212">
        <v>-73.988433999999998</v>
      </c>
      <c r="F212">
        <v>40.723258999999999</v>
      </c>
      <c r="G212" s="12">
        <v>5121</v>
      </c>
      <c r="H212" s="15">
        <v>6117</v>
      </c>
      <c r="I212" s="16">
        <v>9678</v>
      </c>
      <c r="J212" s="13">
        <v>16413</v>
      </c>
      <c r="K212" s="12">
        <v>2487</v>
      </c>
      <c r="L212" s="15">
        <v>3200</v>
      </c>
      <c r="M212" s="16">
        <v>7248</v>
      </c>
    </row>
    <row r="213" spans="1:13" x14ac:dyDescent="0.25">
      <c r="A213" t="s">
        <v>578</v>
      </c>
      <c r="C213" t="s">
        <v>34</v>
      </c>
      <c r="E213">
        <v>-73.995148999999998</v>
      </c>
      <c r="F213">
        <v>40.722386</v>
      </c>
      <c r="G213" s="12">
        <v>2683</v>
      </c>
      <c r="H213" s="15">
        <v>4280</v>
      </c>
      <c r="I213" s="16">
        <v>4833</v>
      </c>
      <c r="J213" s="13">
        <v>10648</v>
      </c>
      <c r="K213" s="12">
        <v>2970</v>
      </c>
      <c r="L213" s="15">
        <v>3025</v>
      </c>
      <c r="M213" s="16">
        <v>3500</v>
      </c>
    </row>
    <row r="214" spans="1:13" x14ac:dyDescent="0.25">
      <c r="A214" t="s">
        <v>865</v>
      </c>
      <c r="B214" t="s">
        <v>866</v>
      </c>
      <c r="C214" t="s">
        <v>47</v>
      </c>
      <c r="D214" t="s">
        <v>596</v>
      </c>
      <c r="E214">
        <v>-73.857517999999999</v>
      </c>
      <c r="F214">
        <v>40.754071000000003</v>
      </c>
      <c r="G214" s="12"/>
      <c r="H214" s="15"/>
      <c r="I214" s="16"/>
      <c r="J214" s="13"/>
      <c r="K214" s="12">
        <v>1600</v>
      </c>
      <c r="L214" s="15">
        <v>1975</v>
      </c>
      <c r="M214" s="16">
        <v>2300</v>
      </c>
    </row>
    <row r="215" spans="1:13" x14ac:dyDescent="0.25">
      <c r="A215" t="s">
        <v>41</v>
      </c>
      <c r="C215" t="s">
        <v>34</v>
      </c>
      <c r="D215" t="s">
        <v>596</v>
      </c>
      <c r="E215">
        <v>-73.986659000000003</v>
      </c>
      <c r="F215">
        <v>40.744109000000002</v>
      </c>
      <c r="G215" s="12"/>
      <c r="H215" s="15"/>
      <c r="I215" s="16"/>
      <c r="J215" s="13"/>
      <c r="K215" s="12">
        <v>1200</v>
      </c>
      <c r="L215" s="15">
        <v>4750</v>
      </c>
      <c r="M215" s="16">
        <v>7150</v>
      </c>
    </row>
    <row r="216" spans="1:13" x14ac:dyDescent="0.25">
      <c r="A216" t="s">
        <v>867</v>
      </c>
      <c r="B216" t="s">
        <v>868</v>
      </c>
      <c r="C216" t="s">
        <v>64</v>
      </c>
      <c r="D216" t="s">
        <v>596</v>
      </c>
      <c r="E216">
        <v>-73.904531000000006</v>
      </c>
      <c r="F216">
        <v>40.908543000000002</v>
      </c>
      <c r="G216" s="12"/>
      <c r="H216" s="15"/>
      <c r="I216" s="16"/>
      <c r="J216" s="13"/>
      <c r="K216" s="12"/>
      <c r="L216" s="15"/>
      <c r="M216" s="16"/>
    </row>
    <row r="217" spans="1:13" x14ac:dyDescent="0.25">
      <c r="A217" t="s">
        <v>869</v>
      </c>
      <c r="B217" t="s">
        <v>870</v>
      </c>
      <c r="C217" t="s">
        <v>3</v>
      </c>
      <c r="D217" t="s">
        <v>596</v>
      </c>
      <c r="E217">
        <v>-73.958809000000002</v>
      </c>
      <c r="F217">
        <v>40.714823000000003</v>
      </c>
      <c r="G217" s="12"/>
      <c r="H217" s="15"/>
      <c r="I217" s="16"/>
      <c r="J217" s="13"/>
      <c r="K217" s="12"/>
      <c r="L217" s="15"/>
      <c r="M217" s="16"/>
    </row>
    <row r="218" spans="1:13" x14ac:dyDescent="0.25">
      <c r="A218" t="s">
        <v>282</v>
      </c>
      <c r="B218" t="s">
        <v>871</v>
      </c>
      <c r="C218" t="s">
        <v>64</v>
      </c>
      <c r="D218" t="s">
        <v>596</v>
      </c>
      <c r="E218">
        <v>-73.879390999999998</v>
      </c>
      <c r="F218">
        <v>40.877223999999998</v>
      </c>
      <c r="G218" s="12"/>
      <c r="H218" s="15"/>
      <c r="I218" s="16"/>
      <c r="J218" s="13"/>
      <c r="K218" s="12">
        <v>1700</v>
      </c>
      <c r="L218" s="15">
        <v>1635</v>
      </c>
      <c r="M218" s="16">
        <v>1895</v>
      </c>
    </row>
    <row r="219" spans="1:13" x14ac:dyDescent="0.25">
      <c r="A219" t="s">
        <v>872</v>
      </c>
      <c r="B219" t="s">
        <v>873</v>
      </c>
      <c r="C219" t="s">
        <v>47</v>
      </c>
      <c r="D219" t="s">
        <v>596</v>
      </c>
      <c r="E219">
        <v>-73.754949999999994</v>
      </c>
      <c r="F219">
        <v>40.745618999999998</v>
      </c>
      <c r="G219" s="12"/>
      <c r="H219" s="15"/>
      <c r="I219" s="16"/>
      <c r="J219" s="13"/>
      <c r="K219" s="12"/>
      <c r="L219" s="15"/>
      <c r="M219" s="16"/>
    </row>
    <row r="220" spans="1:13" x14ac:dyDescent="0.25">
      <c r="A220" t="s">
        <v>400</v>
      </c>
      <c r="B220" t="s">
        <v>874</v>
      </c>
      <c r="C220" t="s">
        <v>136</v>
      </c>
      <c r="D220" t="s">
        <v>596</v>
      </c>
      <c r="E220">
        <v>-74.121566000000001</v>
      </c>
      <c r="F220">
        <v>40.558461999999999</v>
      </c>
      <c r="G220" s="12"/>
      <c r="H220" s="15"/>
      <c r="I220" s="16"/>
      <c r="J220" s="13"/>
      <c r="K220" s="12"/>
      <c r="L220" s="15">
        <v>1395</v>
      </c>
      <c r="M220" s="16">
        <v>1725</v>
      </c>
    </row>
    <row r="221" spans="1:13" x14ac:dyDescent="0.25">
      <c r="A221" t="s">
        <v>193</v>
      </c>
      <c r="B221" t="s">
        <v>875</v>
      </c>
      <c r="C221" t="s">
        <v>3</v>
      </c>
      <c r="D221" t="s">
        <v>596</v>
      </c>
      <c r="E221">
        <v>-73.913067999999996</v>
      </c>
      <c r="F221">
        <v>40.678403000000003</v>
      </c>
      <c r="G221" s="12"/>
      <c r="H221" s="15"/>
      <c r="I221" s="16"/>
      <c r="J221" s="13"/>
      <c r="K221" s="12">
        <v>2050</v>
      </c>
      <c r="L221" s="15">
        <v>1800</v>
      </c>
      <c r="M221" s="16">
        <v>2100</v>
      </c>
    </row>
    <row r="222" spans="1:13" x14ac:dyDescent="0.25">
      <c r="A222" t="s">
        <v>876</v>
      </c>
      <c r="B222" t="s">
        <v>877</v>
      </c>
      <c r="C222" t="s">
        <v>3</v>
      </c>
      <c r="D222" t="s">
        <v>596</v>
      </c>
      <c r="E222">
        <v>-73.968367000000001</v>
      </c>
      <c r="F222">
        <v>40.613059999999997</v>
      </c>
      <c r="G222" s="12"/>
      <c r="H222" s="15"/>
      <c r="I222" s="16"/>
      <c r="J222" s="13"/>
      <c r="K222" s="12"/>
      <c r="L222" s="15"/>
      <c r="M222" s="16"/>
    </row>
    <row r="223" spans="1:13" x14ac:dyDescent="0.25">
      <c r="A223" t="s">
        <v>878</v>
      </c>
      <c r="B223" t="s">
        <v>879</v>
      </c>
      <c r="C223" t="s">
        <v>136</v>
      </c>
      <c r="D223" t="s">
        <v>596</v>
      </c>
      <c r="E223">
        <v>-74.087511000000006</v>
      </c>
      <c r="F223">
        <v>40.596328999999997</v>
      </c>
      <c r="G223" s="12"/>
      <c r="H223" s="15"/>
      <c r="I223" s="16"/>
      <c r="J223" s="13"/>
      <c r="K223" s="12"/>
      <c r="L223" s="15"/>
      <c r="M223" s="16"/>
    </row>
    <row r="224" spans="1:13" x14ac:dyDescent="0.25">
      <c r="A224" t="s">
        <v>880</v>
      </c>
      <c r="B224" t="s">
        <v>881</v>
      </c>
      <c r="C224" t="s">
        <v>64</v>
      </c>
      <c r="D224" t="s">
        <v>596</v>
      </c>
      <c r="E224">
        <v>-73.863324000000006</v>
      </c>
      <c r="F224">
        <v>40.871371000000003</v>
      </c>
      <c r="G224" s="12"/>
      <c r="H224" s="15"/>
      <c r="I224" s="16"/>
      <c r="J224" s="13"/>
      <c r="K224" s="12"/>
      <c r="L224" s="15"/>
      <c r="M224" s="16"/>
    </row>
    <row r="225" spans="1:13" x14ac:dyDescent="0.25">
      <c r="A225" t="s">
        <v>255</v>
      </c>
      <c r="B225" t="s">
        <v>882</v>
      </c>
      <c r="C225" t="s">
        <v>47</v>
      </c>
      <c r="D225" t="s">
        <v>596</v>
      </c>
      <c r="E225">
        <v>-73.843203000000003</v>
      </c>
      <c r="F225">
        <v>40.680708000000003</v>
      </c>
      <c r="G225" s="12"/>
      <c r="H225" s="15"/>
      <c r="I225" s="16"/>
      <c r="J225" s="13"/>
      <c r="K225" s="12">
        <v>2100</v>
      </c>
      <c r="L225" s="15">
        <v>1600</v>
      </c>
      <c r="M225" s="16">
        <v>2100</v>
      </c>
    </row>
    <row r="226" spans="1:13" x14ac:dyDescent="0.25">
      <c r="A226" t="s">
        <v>883</v>
      </c>
      <c r="B226" t="s">
        <v>884</v>
      </c>
      <c r="C226" t="s">
        <v>3</v>
      </c>
      <c r="D226" t="s">
        <v>596</v>
      </c>
      <c r="E226">
        <v>-73.902334999999994</v>
      </c>
      <c r="F226">
        <v>40.631318</v>
      </c>
      <c r="G226" s="12"/>
      <c r="H226" s="15"/>
      <c r="I226" s="16"/>
      <c r="J226" s="13"/>
      <c r="K226" s="12"/>
      <c r="L226" s="15"/>
      <c r="M226" s="16"/>
    </row>
    <row r="227" spans="1:13" x14ac:dyDescent="0.25">
      <c r="A227" t="s">
        <v>885</v>
      </c>
      <c r="B227" t="s">
        <v>886</v>
      </c>
      <c r="C227" t="s">
        <v>136</v>
      </c>
      <c r="D227" t="s">
        <v>596</v>
      </c>
      <c r="E227">
        <v>-74.080157</v>
      </c>
      <c r="F227">
        <v>40.609189999999998</v>
      </c>
      <c r="G227" s="12"/>
      <c r="H227" s="15"/>
      <c r="I227" s="16"/>
      <c r="J227" s="13"/>
      <c r="K227" s="12"/>
      <c r="L227" s="15"/>
      <c r="M227" s="16"/>
    </row>
    <row r="228" spans="1:13" x14ac:dyDescent="0.25">
      <c r="A228" t="s">
        <v>44</v>
      </c>
      <c r="B228" t="s">
        <v>887</v>
      </c>
      <c r="C228" t="s">
        <v>3</v>
      </c>
      <c r="D228" t="s">
        <v>596</v>
      </c>
      <c r="E228">
        <v>-73.977050000000006</v>
      </c>
      <c r="F228">
        <v>40.672320999999997</v>
      </c>
      <c r="G228" s="12">
        <v>2795</v>
      </c>
      <c r="H228" s="15">
        <v>2739</v>
      </c>
      <c r="I228" s="16">
        <v>3422</v>
      </c>
      <c r="J228" s="13">
        <v>4883</v>
      </c>
      <c r="K228" s="12">
        <v>2500</v>
      </c>
      <c r="L228" s="15">
        <v>2475</v>
      </c>
      <c r="M228" s="16">
        <v>2700</v>
      </c>
    </row>
    <row r="229" spans="1:13" x14ac:dyDescent="0.25">
      <c r="A229" t="s">
        <v>281</v>
      </c>
      <c r="B229" t="s">
        <v>888</v>
      </c>
      <c r="C229" t="s">
        <v>64</v>
      </c>
      <c r="D229" t="s">
        <v>596</v>
      </c>
      <c r="E229">
        <v>-73.856003000000001</v>
      </c>
      <c r="F229">
        <v>40.837938000000001</v>
      </c>
      <c r="G229" s="12"/>
      <c r="H229" s="15"/>
      <c r="I229" s="16"/>
      <c r="J229" s="13"/>
      <c r="K229" s="12">
        <v>1150</v>
      </c>
      <c r="L229" s="15">
        <v>1600</v>
      </c>
      <c r="M229" s="16">
        <v>1889</v>
      </c>
    </row>
    <row r="230" spans="1:13" x14ac:dyDescent="0.25">
      <c r="A230" t="s">
        <v>498</v>
      </c>
      <c r="C230" t="s">
        <v>34</v>
      </c>
      <c r="D230" t="s">
        <v>596</v>
      </c>
      <c r="E230">
        <v>-73.955822999999995</v>
      </c>
      <c r="F230">
        <v>40.773673000000002</v>
      </c>
      <c r="G230" s="12">
        <v>4289</v>
      </c>
      <c r="H230" s="15">
        <v>4535</v>
      </c>
      <c r="I230" s="16">
        <v>12173</v>
      </c>
      <c r="J230" s="13">
        <v>26970</v>
      </c>
      <c r="K230" s="12"/>
      <c r="L230" s="15"/>
      <c r="M230" s="16"/>
    </row>
    <row r="231" spans="1:13" x14ac:dyDescent="0.25">
      <c r="A231" t="s">
        <v>265</v>
      </c>
      <c r="B231" t="s">
        <v>889</v>
      </c>
      <c r="C231" t="s">
        <v>64</v>
      </c>
      <c r="D231" t="s">
        <v>596</v>
      </c>
      <c r="E231">
        <v>-73.832074000000006</v>
      </c>
      <c r="F231">
        <v>40.850641000000003</v>
      </c>
      <c r="G231" s="12"/>
      <c r="H231" s="15"/>
      <c r="I231" s="16"/>
      <c r="J231" s="13"/>
      <c r="K231" s="12">
        <v>1700</v>
      </c>
      <c r="L231" s="15">
        <v>1650</v>
      </c>
      <c r="M231" s="16">
        <v>1950</v>
      </c>
    </row>
    <row r="232" spans="1:13" x14ac:dyDescent="0.25">
      <c r="A232" t="s">
        <v>379</v>
      </c>
      <c r="B232" t="s">
        <v>890</v>
      </c>
      <c r="C232" t="s">
        <v>64</v>
      </c>
      <c r="D232" t="s">
        <v>596</v>
      </c>
      <c r="E232">
        <v>-73.841611999999998</v>
      </c>
      <c r="F232">
        <v>40.862966</v>
      </c>
      <c r="G232" s="12"/>
      <c r="H232" s="15"/>
      <c r="I232" s="16"/>
      <c r="J232" s="13"/>
      <c r="K232" s="12"/>
      <c r="L232" s="15">
        <v>1350</v>
      </c>
      <c r="M232" s="16"/>
    </row>
    <row r="233" spans="1:13" x14ac:dyDescent="0.25">
      <c r="A233" t="s">
        <v>309</v>
      </c>
      <c r="B233" t="s">
        <v>891</v>
      </c>
      <c r="C233" t="s">
        <v>64</v>
      </c>
      <c r="D233" t="s">
        <v>596</v>
      </c>
      <c r="E233">
        <v>-73.854755999999995</v>
      </c>
      <c r="F233">
        <v>40.857413000000001</v>
      </c>
      <c r="G233" s="12"/>
      <c r="H233" s="15"/>
      <c r="I233" s="16"/>
      <c r="J233" s="13"/>
      <c r="K233" s="12">
        <v>1916</v>
      </c>
      <c r="L233" s="15">
        <v>1899</v>
      </c>
      <c r="M233" s="16">
        <v>2150</v>
      </c>
    </row>
    <row r="234" spans="1:13" x14ac:dyDescent="0.25">
      <c r="A234" t="s">
        <v>892</v>
      </c>
      <c r="B234" t="s">
        <v>893</v>
      </c>
      <c r="C234" t="s">
        <v>136</v>
      </c>
      <c r="D234" t="s">
        <v>596</v>
      </c>
      <c r="E234">
        <v>-74.219830999999999</v>
      </c>
      <c r="F234">
        <v>40.524698999999998</v>
      </c>
      <c r="G234" s="12"/>
      <c r="H234" s="15"/>
      <c r="I234" s="16"/>
      <c r="J234" s="13"/>
      <c r="K234" s="12"/>
      <c r="L234" s="15"/>
      <c r="M234" s="16"/>
    </row>
    <row r="235" spans="1:13" x14ac:dyDescent="0.25">
      <c r="A235" t="s">
        <v>386</v>
      </c>
      <c r="B235" t="s">
        <v>894</v>
      </c>
      <c r="C235" t="s">
        <v>47</v>
      </c>
      <c r="D235" t="s">
        <v>596</v>
      </c>
      <c r="E235">
        <v>-73.804861000000002</v>
      </c>
      <c r="F235">
        <v>40.734935999999998</v>
      </c>
      <c r="G235" s="12"/>
      <c r="H235" s="15"/>
      <c r="I235" s="16"/>
      <c r="J235" s="13"/>
      <c r="K235" s="12"/>
      <c r="L235" s="15">
        <v>1700</v>
      </c>
      <c r="M235" s="16">
        <v>2100</v>
      </c>
    </row>
    <row r="236" spans="1:13" x14ac:dyDescent="0.25">
      <c r="A236" t="s">
        <v>895</v>
      </c>
      <c r="B236" t="s">
        <v>896</v>
      </c>
      <c r="C236" t="s">
        <v>136</v>
      </c>
      <c r="D236" t="s">
        <v>596</v>
      </c>
      <c r="E236">
        <v>-74.174644999999998</v>
      </c>
      <c r="F236">
        <v>40.639682999999998</v>
      </c>
      <c r="G236" s="12"/>
      <c r="H236" s="15"/>
      <c r="I236" s="16"/>
      <c r="J236" s="13"/>
      <c r="K236" s="12"/>
      <c r="L236" s="15"/>
      <c r="M236" s="16"/>
    </row>
    <row r="237" spans="1:13" x14ac:dyDescent="0.25">
      <c r="A237" t="s">
        <v>897</v>
      </c>
      <c r="B237" t="s">
        <v>898</v>
      </c>
      <c r="C237" t="s">
        <v>64</v>
      </c>
      <c r="D237" t="s">
        <v>596</v>
      </c>
      <c r="E237">
        <v>-73.913220999999993</v>
      </c>
      <c r="F237">
        <v>40.801664000000002</v>
      </c>
      <c r="G237" s="12"/>
      <c r="H237" s="15"/>
      <c r="I237" s="16"/>
      <c r="J237" s="13"/>
      <c r="K237" s="12"/>
      <c r="L237" s="15"/>
      <c r="M237" s="16"/>
    </row>
    <row r="238" spans="1:13" x14ac:dyDescent="0.25">
      <c r="A238" t="s">
        <v>137</v>
      </c>
      <c r="B238" t="s">
        <v>899</v>
      </c>
      <c r="C238" t="s">
        <v>136</v>
      </c>
      <c r="D238" t="s">
        <v>596</v>
      </c>
      <c r="E238">
        <v>-74.129434000000003</v>
      </c>
      <c r="F238">
        <v>40.633668999999998</v>
      </c>
      <c r="G238" s="12"/>
      <c r="H238" s="15"/>
      <c r="I238" s="16"/>
      <c r="J238" s="13"/>
      <c r="K238" s="12"/>
      <c r="L238" s="15"/>
      <c r="M238" s="16"/>
    </row>
    <row r="239" spans="1:13" x14ac:dyDescent="0.25">
      <c r="A239" t="s">
        <v>397</v>
      </c>
      <c r="B239" t="s">
        <v>900</v>
      </c>
      <c r="C239" t="s">
        <v>136</v>
      </c>
      <c r="D239" t="s">
        <v>596</v>
      </c>
      <c r="E239">
        <v>-74.201526000000001</v>
      </c>
      <c r="F239">
        <v>40.526263999999998</v>
      </c>
      <c r="G239" s="12"/>
      <c r="H239" s="15"/>
      <c r="I239" s="16"/>
      <c r="J239" s="13"/>
      <c r="K239" s="12"/>
      <c r="L239" s="15">
        <v>1400</v>
      </c>
      <c r="M239" s="16"/>
    </row>
    <row r="240" spans="1:13" x14ac:dyDescent="0.25">
      <c r="A240" t="s">
        <v>154</v>
      </c>
      <c r="B240" t="s">
        <v>901</v>
      </c>
      <c r="C240" t="s">
        <v>3</v>
      </c>
      <c r="D240" t="s">
        <v>596</v>
      </c>
      <c r="E240">
        <v>-73.964859000000004</v>
      </c>
      <c r="F240">
        <v>40.676822000000001</v>
      </c>
      <c r="G240" s="12">
        <v>2393</v>
      </c>
      <c r="H240" s="15">
        <v>2823</v>
      </c>
      <c r="I240" s="16">
        <v>3621</v>
      </c>
      <c r="J240" s="13">
        <v>4320</v>
      </c>
      <c r="K240" s="12">
        <v>1850</v>
      </c>
      <c r="L240" s="15">
        <v>2375</v>
      </c>
      <c r="M240" s="16">
        <v>2700</v>
      </c>
    </row>
    <row r="241" spans="1:13" x14ac:dyDescent="0.25">
      <c r="A241" t="s">
        <v>563</v>
      </c>
      <c r="B241" t="s">
        <v>902</v>
      </c>
      <c r="C241" t="s">
        <v>3</v>
      </c>
      <c r="D241" t="s">
        <v>596</v>
      </c>
      <c r="E241">
        <v>-73.954898999999997</v>
      </c>
      <c r="F241">
        <v>40.65842</v>
      </c>
      <c r="G241" s="12">
        <v>1933</v>
      </c>
      <c r="H241" s="15">
        <v>2094</v>
      </c>
      <c r="I241" s="16">
        <v>2911</v>
      </c>
      <c r="J241" s="13">
        <v>3423</v>
      </c>
      <c r="K241" s="12"/>
      <c r="L241" s="15"/>
      <c r="M241" s="16"/>
    </row>
    <row r="242" spans="1:13" x14ac:dyDescent="0.25">
      <c r="A242" t="s">
        <v>903</v>
      </c>
      <c r="B242" t="s">
        <v>904</v>
      </c>
      <c r="C242" t="s">
        <v>3</v>
      </c>
      <c r="D242" t="s">
        <v>596</v>
      </c>
      <c r="E242">
        <v>-73.962613000000005</v>
      </c>
      <c r="F242">
        <v>40.647008999999997</v>
      </c>
      <c r="G242" s="12"/>
      <c r="H242" s="15"/>
      <c r="I242" s="16"/>
      <c r="J242" s="13"/>
      <c r="K242" s="12">
        <v>1699</v>
      </c>
      <c r="L242" s="15">
        <v>2300</v>
      </c>
      <c r="M242" s="16">
        <v>4650</v>
      </c>
    </row>
    <row r="243" spans="1:13" x14ac:dyDescent="0.25">
      <c r="A243" t="s">
        <v>233</v>
      </c>
      <c r="B243" t="s">
        <v>905</v>
      </c>
      <c r="C243" t="s">
        <v>47</v>
      </c>
      <c r="D243" t="s">
        <v>596</v>
      </c>
      <c r="E243">
        <v>-73.738714999999999</v>
      </c>
      <c r="F243">
        <v>40.718893000000001</v>
      </c>
      <c r="G243" s="12"/>
      <c r="H243" s="15"/>
      <c r="I243" s="16"/>
      <c r="J243" s="13"/>
      <c r="K243" s="12">
        <v>2750</v>
      </c>
      <c r="L243" s="15">
        <v>1650</v>
      </c>
      <c r="M243" s="16">
        <v>2000</v>
      </c>
    </row>
    <row r="244" spans="1:13" x14ac:dyDescent="0.25">
      <c r="A244" t="s">
        <v>906</v>
      </c>
      <c r="B244" t="s">
        <v>907</v>
      </c>
      <c r="C244" t="s">
        <v>47</v>
      </c>
      <c r="D244" t="s">
        <v>596</v>
      </c>
      <c r="E244">
        <v>-73.825809000000007</v>
      </c>
      <c r="F244">
        <v>40.744571999999998</v>
      </c>
      <c r="G244" s="12"/>
      <c r="H244" s="15"/>
      <c r="I244" s="16"/>
      <c r="J244" s="13"/>
      <c r="K244" s="12"/>
      <c r="L244" s="15"/>
      <c r="M244" s="16"/>
    </row>
    <row r="245" spans="1:13" x14ac:dyDescent="0.25">
      <c r="A245" t="s">
        <v>908</v>
      </c>
      <c r="B245" t="s">
        <v>909</v>
      </c>
      <c r="C245" t="s">
        <v>47</v>
      </c>
      <c r="D245" t="s">
        <v>596</v>
      </c>
      <c r="E245">
        <v>-73.945631000000006</v>
      </c>
      <c r="F245">
        <v>40.756090999999998</v>
      </c>
      <c r="G245" s="12"/>
      <c r="H245" s="15"/>
      <c r="I245" s="16"/>
      <c r="J245" s="13"/>
      <c r="K245" s="12"/>
      <c r="L245" s="15"/>
      <c r="M245" s="16"/>
    </row>
    <row r="246" spans="1:13" x14ac:dyDescent="0.25">
      <c r="A246" t="s">
        <v>910</v>
      </c>
      <c r="B246" t="s">
        <v>911</v>
      </c>
      <c r="C246" t="s">
        <v>136</v>
      </c>
      <c r="D246" t="s">
        <v>596</v>
      </c>
      <c r="E246">
        <v>-74.098050999999998</v>
      </c>
      <c r="F246">
        <v>40.635629999999999</v>
      </c>
      <c r="G246" s="12"/>
      <c r="H246" s="15"/>
      <c r="I246" s="16"/>
      <c r="J246" s="13"/>
      <c r="K246" s="12"/>
      <c r="L246" s="15"/>
      <c r="M246" s="16"/>
    </row>
    <row r="247" spans="1:13" x14ac:dyDescent="0.25">
      <c r="A247" t="s">
        <v>912</v>
      </c>
      <c r="B247" t="s">
        <v>913</v>
      </c>
      <c r="C247" t="s">
        <v>47</v>
      </c>
      <c r="D247" t="s">
        <v>596</v>
      </c>
      <c r="E247">
        <v>-73.931574999999995</v>
      </c>
      <c r="F247">
        <v>40.761704999999999</v>
      </c>
      <c r="G247" s="12"/>
      <c r="H247" s="15"/>
      <c r="I247" s="16"/>
      <c r="J247" s="13"/>
      <c r="K247" s="12"/>
      <c r="L247" s="15"/>
      <c r="M247" s="16"/>
    </row>
    <row r="248" spans="1:13" x14ac:dyDescent="0.25">
      <c r="A248" t="s">
        <v>155</v>
      </c>
      <c r="B248" t="s">
        <v>914</v>
      </c>
      <c r="C248" t="s">
        <v>3</v>
      </c>
      <c r="D248" t="s">
        <v>596</v>
      </c>
      <c r="E248">
        <v>-74.012759000000003</v>
      </c>
      <c r="F248">
        <v>40.676253000000003</v>
      </c>
      <c r="G248" s="12"/>
      <c r="H248" s="15">
        <v>2300</v>
      </c>
      <c r="I248" s="16">
        <v>4287</v>
      </c>
      <c r="J248" s="13"/>
      <c r="K248" s="12">
        <v>1673</v>
      </c>
      <c r="L248" s="15">
        <v>2000</v>
      </c>
      <c r="M248" s="16">
        <v>2400</v>
      </c>
    </row>
    <row r="249" spans="1:13" x14ac:dyDescent="0.25">
      <c r="A249" t="s">
        <v>49</v>
      </c>
      <c r="B249" t="s">
        <v>915</v>
      </c>
      <c r="C249" t="s">
        <v>47</v>
      </c>
      <c r="D249" t="s">
        <v>596</v>
      </c>
      <c r="E249">
        <v>-73.857827</v>
      </c>
      <c r="F249">
        <v>40.728974000000001</v>
      </c>
      <c r="G249" s="12"/>
      <c r="H249" s="15"/>
      <c r="I249" s="16"/>
      <c r="J249" s="13"/>
      <c r="K249" s="12">
        <v>1675</v>
      </c>
      <c r="L249" s="15">
        <v>1850</v>
      </c>
      <c r="M249" s="16">
        <v>2300</v>
      </c>
    </row>
    <row r="250" spans="1:13" x14ac:dyDescent="0.25">
      <c r="A250" t="s">
        <v>916</v>
      </c>
      <c r="B250" t="s">
        <v>917</v>
      </c>
      <c r="C250" t="s">
        <v>3</v>
      </c>
      <c r="D250" t="s">
        <v>596</v>
      </c>
      <c r="E250">
        <v>-73.916652999999997</v>
      </c>
      <c r="F250">
        <v>40.652116999999997</v>
      </c>
      <c r="G250" s="12"/>
      <c r="H250" s="15"/>
      <c r="I250" s="16"/>
      <c r="J250" s="13"/>
      <c r="K250" s="12">
        <v>1811</v>
      </c>
      <c r="L250" s="15">
        <v>1695</v>
      </c>
      <c r="M250" s="16">
        <v>1980</v>
      </c>
    </row>
    <row r="251" spans="1:13" x14ac:dyDescent="0.25">
      <c r="A251" t="s">
        <v>228</v>
      </c>
      <c r="B251" t="s">
        <v>918</v>
      </c>
      <c r="C251" t="s">
        <v>47</v>
      </c>
      <c r="D251" t="s">
        <v>596</v>
      </c>
      <c r="E251">
        <v>-73.831833000000003</v>
      </c>
      <c r="F251">
        <v>40.697946999999999</v>
      </c>
      <c r="G251" s="12"/>
      <c r="H251" s="15"/>
      <c r="I251" s="16"/>
      <c r="J251" s="13"/>
      <c r="K251" s="12"/>
      <c r="L251" s="15"/>
      <c r="M251" s="16"/>
    </row>
    <row r="252" spans="1:13" x14ac:dyDescent="0.25">
      <c r="A252" t="s">
        <v>919</v>
      </c>
      <c r="B252" t="s">
        <v>920</v>
      </c>
      <c r="C252" t="s">
        <v>136</v>
      </c>
      <c r="D252" t="s">
        <v>596</v>
      </c>
      <c r="E252">
        <v>-74.134056999999999</v>
      </c>
      <c r="F252">
        <v>40.569606</v>
      </c>
      <c r="G252" s="12"/>
      <c r="H252" s="15"/>
      <c r="I252" s="16"/>
      <c r="J252" s="13"/>
      <c r="K252" s="12"/>
      <c r="L252" s="15"/>
      <c r="M252" s="16"/>
    </row>
    <row r="253" spans="1:13" x14ac:dyDescent="0.25">
      <c r="A253" t="s">
        <v>921</v>
      </c>
      <c r="B253" t="s">
        <v>922</v>
      </c>
      <c r="C253" t="s">
        <v>136</v>
      </c>
      <c r="D253" t="s">
        <v>596</v>
      </c>
      <c r="E253">
        <v>-74.229571000000007</v>
      </c>
      <c r="F253">
        <v>40.519540999999997</v>
      </c>
      <c r="G253" s="12"/>
      <c r="H253" s="15"/>
      <c r="I253" s="16"/>
      <c r="J253" s="13"/>
      <c r="K253" s="12"/>
      <c r="L253" s="15"/>
      <c r="M253" s="16"/>
    </row>
    <row r="254" spans="1:13" x14ac:dyDescent="0.25">
      <c r="A254" t="s">
        <v>175</v>
      </c>
      <c r="B254" t="s">
        <v>923</v>
      </c>
      <c r="C254" t="s">
        <v>47</v>
      </c>
      <c r="D254" t="s">
        <v>596</v>
      </c>
      <c r="E254">
        <v>-73.901435000000006</v>
      </c>
      <c r="F254">
        <v>40.708323</v>
      </c>
      <c r="G254" s="12"/>
      <c r="H254" s="15"/>
      <c r="I254" s="16"/>
      <c r="J254" s="13"/>
      <c r="K254" s="12">
        <v>1375</v>
      </c>
      <c r="L254" s="15">
        <v>1800</v>
      </c>
      <c r="M254" s="16">
        <v>2000</v>
      </c>
    </row>
    <row r="255" spans="1:13" x14ac:dyDescent="0.25">
      <c r="A255" t="s">
        <v>231</v>
      </c>
      <c r="B255" t="s">
        <v>924</v>
      </c>
      <c r="C255" t="s">
        <v>64</v>
      </c>
      <c r="D255" t="s">
        <v>596</v>
      </c>
      <c r="E255">
        <v>-73.912585000000007</v>
      </c>
      <c r="F255">
        <v>40.890833999999998</v>
      </c>
      <c r="G255" s="12"/>
      <c r="H255" s="15"/>
      <c r="I255" s="16"/>
      <c r="J255" s="13"/>
      <c r="K255" s="12">
        <v>1800</v>
      </c>
      <c r="L255" s="15">
        <v>1850</v>
      </c>
      <c r="M255" s="16">
        <v>2600</v>
      </c>
    </row>
    <row r="256" spans="1:13" x14ac:dyDescent="0.25">
      <c r="A256" t="s">
        <v>518</v>
      </c>
      <c r="C256" t="s">
        <v>34</v>
      </c>
      <c r="D256" t="s">
        <v>596</v>
      </c>
      <c r="E256">
        <v>-73.948487999999998</v>
      </c>
      <c r="F256">
        <v>40.836571999999997</v>
      </c>
      <c r="G256" s="12">
        <v>2330</v>
      </c>
      <c r="H256" s="15">
        <v>3414</v>
      </c>
      <c r="I256" s="16">
        <v>5966</v>
      </c>
      <c r="J256" s="13">
        <v>9020</v>
      </c>
      <c r="K256" s="12"/>
      <c r="L256" s="15"/>
      <c r="M256" s="16"/>
    </row>
    <row r="257" spans="1:13" x14ac:dyDescent="0.25">
      <c r="A257" t="s">
        <v>423</v>
      </c>
      <c r="B257" t="s">
        <v>925</v>
      </c>
      <c r="C257" t="s">
        <v>47</v>
      </c>
      <c r="D257" t="s">
        <v>596</v>
      </c>
      <c r="E257">
        <v>-73.772587999999999</v>
      </c>
      <c r="F257">
        <v>40.675210999999997</v>
      </c>
      <c r="G257" s="12"/>
      <c r="H257" s="15"/>
      <c r="I257" s="16"/>
      <c r="J257" s="13"/>
      <c r="K257" s="12"/>
      <c r="L257" s="15"/>
      <c r="M257" s="16">
        <v>2148</v>
      </c>
    </row>
    <row r="258" spans="1:13" x14ac:dyDescent="0.25">
      <c r="A258" t="s">
        <v>244</v>
      </c>
      <c r="B258" t="s">
        <v>926</v>
      </c>
      <c r="C258" t="s">
        <v>47</v>
      </c>
      <c r="D258" t="s">
        <v>596</v>
      </c>
      <c r="E258">
        <v>-73.822361000000001</v>
      </c>
      <c r="F258">
        <v>40.582802000000001</v>
      </c>
      <c r="G258" s="12"/>
      <c r="H258" s="15"/>
      <c r="I258" s="16"/>
      <c r="J258" s="13"/>
      <c r="K258" s="12">
        <v>2839</v>
      </c>
      <c r="L258" s="15">
        <v>1700</v>
      </c>
      <c r="M258" s="16">
        <v>2000</v>
      </c>
    </row>
    <row r="259" spans="1:13" x14ac:dyDescent="0.25">
      <c r="A259" t="s">
        <v>927</v>
      </c>
      <c r="B259" t="s">
        <v>928</v>
      </c>
      <c r="C259" t="s">
        <v>47</v>
      </c>
      <c r="D259" t="s">
        <v>596</v>
      </c>
      <c r="E259">
        <v>-73.841533999999996</v>
      </c>
      <c r="F259">
        <v>40.580342999999999</v>
      </c>
      <c r="G259" s="12"/>
      <c r="H259" s="15"/>
      <c r="I259" s="16"/>
      <c r="J259" s="13"/>
      <c r="K259" s="12"/>
      <c r="L259" s="15"/>
      <c r="M259" s="16"/>
    </row>
    <row r="260" spans="1:13" x14ac:dyDescent="0.25">
      <c r="A260" t="s">
        <v>146</v>
      </c>
      <c r="B260" t="s">
        <v>929</v>
      </c>
      <c r="C260" t="s">
        <v>34</v>
      </c>
      <c r="D260" t="s">
        <v>596</v>
      </c>
      <c r="E260">
        <v>-73.949168</v>
      </c>
      <c r="F260">
        <v>40.762160000000002</v>
      </c>
      <c r="G260" s="12">
        <v>2696</v>
      </c>
      <c r="H260" s="15">
        <v>3257</v>
      </c>
      <c r="I260" s="16">
        <v>4411</v>
      </c>
      <c r="J260" s="13">
        <v>5445</v>
      </c>
      <c r="K260" s="12">
        <v>1570</v>
      </c>
      <c r="L260" s="15">
        <v>2825</v>
      </c>
      <c r="M260" s="16">
        <v>4478</v>
      </c>
    </row>
    <row r="261" spans="1:13" x14ac:dyDescent="0.25">
      <c r="A261" t="s">
        <v>395</v>
      </c>
      <c r="B261" t="s">
        <v>930</v>
      </c>
      <c r="C261" t="s">
        <v>136</v>
      </c>
      <c r="D261" t="s">
        <v>596</v>
      </c>
      <c r="E261">
        <v>-74.069805000000002</v>
      </c>
      <c r="F261">
        <v>40.615304999999999</v>
      </c>
      <c r="G261" s="12"/>
      <c r="H261" s="15"/>
      <c r="I261" s="16"/>
      <c r="J261" s="13"/>
      <c r="K261" s="12"/>
      <c r="L261" s="15">
        <v>1550</v>
      </c>
      <c r="M261" s="16">
        <v>1850</v>
      </c>
    </row>
    <row r="262" spans="1:13" x14ac:dyDescent="0.25">
      <c r="A262" t="s">
        <v>360</v>
      </c>
      <c r="B262" t="s">
        <v>931</v>
      </c>
      <c r="C262" t="s">
        <v>47</v>
      </c>
      <c r="D262" t="s">
        <v>596</v>
      </c>
      <c r="E262">
        <v>-73.735260999999994</v>
      </c>
      <c r="F262">
        <v>40.659815999999999</v>
      </c>
      <c r="G262" s="12"/>
      <c r="H262" s="15"/>
      <c r="I262" s="16"/>
      <c r="J262" s="13"/>
      <c r="K262" s="12"/>
      <c r="L262" s="15">
        <v>2325</v>
      </c>
      <c r="M262" s="16">
        <v>1800</v>
      </c>
    </row>
    <row r="263" spans="1:13" x14ac:dyDescent="0.25">
      <c r="A263" t="s">
        <v>408</v>
      </c>
      <c r="B263" t="s">
        <v>932</v>
      </c>
      <c r="C263" t="s">
        <v>136</v>
      </c>
      <c r="D263" t="s">
        <v>596</v>
      </c>
      <c r="E263">
        <v>-74.215728999999996</v>
      </c>
      <c r="F263">
        <v>40.549404000000003</v>
      </c>
      <c r="G263" s="12"/>
      <c r="H263" s="15"/>
      <c r="I263" s="16"/>
      <c r="J263" s="13"/>
      <c r="K263" s="12"/>
      <c r="L263" s="15">
        <v>1400</v>
      </c>
      <c r="M263" s="16"/>
    </row>
    <row r="264" spans="1:13" x14ac:dyDescent="0.25">
      <c r="A264" t="s">
        <v>933</v>
      </c>
      <c r="B264" t="s">
        <v>934</v>
      </c>
      <c r="C264" t="s">
        <v>47</v>
      </c>
      <c r="D264" t="s">
        <v>596</v>
      </c>
      <c r="E264">
        <v>-73.892138000000003</v>
      </c>
      <c r="F264">
        <v>40.567376000000003</v>
      </c>
      <c r="G264" s="12"/>
      <c r="H264" s="15"/>
      <c r="I264" s="16"/>
      <c r="J264" s="13"/>
      <c r="K264" s="12"/>
      <c r="L264" s="15"/>
      <c r="M264" s="16"/>
    </row>
    <row r="265" spans="1:13" x14ac:dyDescent="0.25">
      <c r="A265" t="s">
        <v>935</v>
      </c>
      <c r="B265" t="s">
        <v>936</v>
      </c>
      <c r="C265" t="s">
        <v>3</v>
      </c>
      <c r="D265" t="s">
        <v>596</v>
      </c>
      <c r="E265">
        <v>-73.926882000000006</v>
      </c>
      <c r="F265">
        <v>40.655571999999999</v>
      </c>
      <c r="G265" s="12"/>
      <c r="H265" s="15"/>
      <c r="I265" s="16"/>
      <c r="J265" s="13"/>
      <c r="K265" s="12"/>
      <c r="L265" s="15"/>
      <c r="M265" s="16"/>
    </row>
    <row r="266" spans="1:13" x14ac:dyDescent="0.25">
      <c r="A266" t="s">
        <v>937</v>
      </c>
      <c r="B266" t="s">
        <v>938</v>
      </c>
      <c r="C266" t="s">
        <v>136</v>
      </c>
      <c r="D266" t="s">
        <v>596</v>
      </c>
      <c r="E266">
        <v>-74.217765999999997</v>
      </c>
      <c r="F266">
        <v>40.541139999999999</v>
      </c>
      <c r="G266" s="12"/>
      <c r="H266" s="15"/>
      <c r="I266" s="16"/>
      <c r="J266" s="13"/>
      <c r="K266" s="12"/>
      <c r="L266" s="15"/>
      <c r="M266" s="16"/>
    </row>
    <row r="267" spans="1:13" x14ac:dyDescent="0.25">
      <c r="A267" t="s">
        <v>939</v>
      </c>
      <c r="B267" t="s">
        <v>940</v>
      </c>
      <c r="C267" t="s">
        <v>64</v>
      </c>
      <c r="D267" t="s">
        <v>596</v>
      </c>
      <c r="E267">
        <v>-73.826203000000007</v>
      </c>
      <c r="F267">
        <v>40.82658</v>
      </c>
      <c r="G267" s="12"/>
      <c r="H267" s="15"/>
      <c r="I267" s="16"/>
      <c r="J267" s="13"/>
      <c r="K267" s="12"/>
      <c r="L267" s="15"/>
      <c r="M267" s="16"/>
    </row>
    <row r="268" spans="1:13" x14ac:dyDescent="0.25">
      <c r="A268" t="s">
        <v>409</v>
      </c>
      <c r="B268" t="s">
        <v>941</v>
      </c>
      <c r="C268" t="s">
        <v>3</v>
      </c>
      <c r="D268" t="s">
        <v>596</v>
      </c>
      <c r="E268">
        <v>-74.007873000000004</v>
      </c>
      <c r="F268">
        <v>40.576374999999999</v>
      </c>
      <c r="G268" s="12"/>
      <c r="H268" s="15"/>
      <c r="I268" s="16"/>
      <c r="J268" s="13"/>
      <c r="K268" s="12"/>
      <c r="L268" s="15">
        <v>1650</v>
      </c>
      <c r="M268" s="16"/>
    </row>
    <row r="269" spans="1:13" x14ac:dyDescent="0.25">
      <c r="A269" t="s">
        <v>198</v>
      </c>
      <c r="B269" t="s">
        <v>942</v>
      </c>
      <c r="C269" t="s">
        <v>3</v>
      </c>
      <c r="D269" t="s">
        <v>596</v>
      </c>
      <c r="E269">
        <v>-73.943185999999997</v>
      </c>
      <c r="F269">
        <v>40.586889999999997</v>
      </c>
      <c r="G269" s="12"/>
      <c r="H269" s="15"/>
      <c r="I269" s="16"/>
      <c r="J269" s="13"/>
      <c r="K269" s="12">
        <v>2400</v>
      </c>
      <c r="L269" s="15">
        <v>1665</v>
      </c>
      <c r="M269" s="16">
        <v>2200</v>
      </c>
    </row>
    <row r="270" spans="1:13" x14ac:dyDescent="0.25">
      <c r="A270" t="s">
        <v>943</v>
      </c>
      <c r="B270" t="s">
        <v>944</v>
      </c>
      <c r="C270" t="s">
        <v>136</v>
      </c>
      <c r="D270" t="s">
        <v>596</v>
      </c>
      <c r="E270">
        <v>-74.066677999999996</v>
      </c>
      <c r="F270">
        <v>40.609718999999998</v>
      </c>
      <c r="G270" s="12"/>
      <c r="H270" s="15"/>
      <c r="I270" s="16"/>
      <c r="J270" s="13"/>
      <c r="K270" s="12"/>
      <c r="L270" s="15"/>
      <c r="M270" s="16"/>
    </row>
    <row r="271" spans="1:13" x14ac:dyDescent="0.25">
      <c r="A271" t="s">
        <v>429</v>
      </c>
      <c r="B271" t="s">
        <v>945</v>
      </c>
      <c r="C271" t="s">
        <v>136</v>
      </c>
      <c r="D271" t="s">
        <v>596</v>
      </c>
      <c r="E271">
        <v>-74.096289999999996</v>
      </c>
      <c r="F271">
        <v>40.619193000000003</v>
      </c>
      <c r="G271" s="12"/>
      <c r="H271" s="15"/>
      <c r="I271" s="16"/>
      <c r="J271" s="13"/>
      <c r="K271" s="12"/>
      <c r="L271" s="15"/>
      <c r="M271" s="16">
        <v>2100</v>
      </c>
    </row>
    <row r="272" spans="1:13" x14ac:dyDescent="0.25">
      <c r="A272" t="s">
        <v>204</v>
      </c>
      <c r="B272" t="s">
        <v>946</v>
      </c>
      <c r="C272" t="s">
        <v>34</v>
      </c>
      <c r="D272" t="s">
        <v>596</v>
      </c>
      <c r="E272">
        <v>-74.000657000000004</v>
      </c>
      <c r="F272">
        <v>40.722183999999999</v>
      </c>
      <c r="G272" s="12">
        <v>3589</v>
      </c>
      <c r="H272" s="15">
        <v>4556</v>
      </c>
      <c r="I272" s="16">
        <v>9711</v>
      </c>
      <c r="J272" s="13">
        <v>13621</v>
      </c>
      <c r="K272" s="12">
        <v>1998</v>
      </c>
      <c r="L272" s="15">
        <v>2895</v>
      </c>
      <c r="M272" s="16">
        <v>3850</v>
      </c>
    </row>
    <row r="273" spans="1:13" x14ac:dyDescent="0.25">
      <c r="A273" t="s">
        <v>947</v>
      </c>
      <c r="B273" t="s">
        <v>948</v>
      </c>
      <c r="C273" t="s">
        <v>47</v>
      </c>
      <c r="D273" t="s">
        <v>596</v>
      </c>
      <c r="E273">
        <v>-73.796648000000005</v>
      </c>
      <c r="F273">
        <v>40.597710999999997</v>
      </c>
      <c r="G273" s="12"/>
      <c r="H273" s="15"/>
      <c r="I273" s="16"/>
      <c r="J273" s="13"/>
      <c r="K273" s="12"/>
      <c r="L273" s="15"/>
      <c r="M273" s="16"/>
    </row>
    <row r="274" spans="1:13" x14ac:dyDescent="0.25">
      <c r="A274" t="s">
        <v>949</v>
      </c>
      <c r="B274" t="s">
        <v>950</v>
      </c>
      <c r="C274" t="s">
        <v>64</v>
      </c>
      <c r="D274" t="s">
        <v>596</v>
      </c>
      <c r="E274">
        <v>-73.865746000000001</v>
      </c>
      <c r="F274">
        <v>40.821012000000003</v>
      </c>
      <c r="G274" s="12"/>
      <c r="H274" s="15"/>
      <c r="I274" s="16"/>
      <c r="J274" s="13"/>
      <c r="K274" s="12"/>
      <c r="L274" s="15"/>
      <c r="M274" s="16"/>
    </row>
    <row r="275" spans="1:13" x14ac:dyDescent="0.25">
      <c r="A275" t="s">
        <v>426</v>
      </c>
      <c r="B275" t="s">
        <v>951</v>
      </c>
      <c r="C275" t="s">
        <v>136</v>
      </c>
      <c r="D275" t="s">
        <v>596</v>
      </c>
      <c r="E275">
        <v>-74.079553000000004</v>
      </c>
      <c r="F275">
        <v>40.580247</v>
      </c>
      <c r="G275" s="12"/>
      <c r="H275" s="15"/>
      <c r="I275" s="16"/>
      <c r="J275" s="13"/>
      <c r="K275" s="12"/>
      <c r="L275" s="15"/>
      <c r="M275" s="16">
        <v>1800</v>
      </c>
    </row>
    <row r="276" spans="1:13" x14ac:dyDescent="0.25">
      <c r="A276" t="s">
        <v>424</v>
      </c>
      <c r="B276" t="s">
        <v>952</v>
      </c>
      <c r="C276" t="s">
        <v>47</v>
      </c>
      <c r="D276" t="s">
        <v>596</v>
      </c>
      <c r="E276">
        <v>-73.790425999999997</v>
      </c>
      <c r="F276">
        <v>40.696911</v>
      </c>
      <c r="G276" s="12"/>
      <c r="H276" s="15"/>
      <c r="I276" s="16"/>
      <c r="J276" s="13"/>
      <c r="K276" s="12"/>
      <c r="L276" s="15"/>
      <c r="M276" s="16">
        <v>2100</v>
      </c>
    </row>
    <row r="277" spans="1:13" x14ac:dyDescent="0.25">
      <c r="A277" t="s">
        <v>354</v>
      </c>
      <c r="B277" t="s">
        <v>953</v>
      </c>
      <c r="C277" t="s">
        <v>47</v>
      </c>
      <c r="D277" t="s">
        <v>596</v>
      </c>
      <c r="E277">
        <v>-73.809865000000002</v>
      </c>
      <c r="F277">
        <v>40.668550000000003</v>
      </c>
      <c r="G277" s="12"/>
      <c r="H277" s="15"/>
      <c r="I277" s="16"/>
      <c r="J277" s="13"/>
      <c r="K277" s="12"/>
      <c r="L277" s="15">
        <v>1653</v>
      </c>
      <c r="M277" s="16">
        <v>1950</v>
      </c>
    </row>
    <row r="278" spans="1:13" x14ac:dyDescent="0.25">
      <c r="A278" t="s">
        <v>954</v>
      </c>
      <c r="B278" t="s">
        <v>955</v>
      </c>
      <c r="C278" t="s">
        <v>3</v>
      </c>
      <c r="D278" t="s">
        <v>596</v>
      </c>
      <c r="E278">
        <v>-73.958000999999996</v>
      </c>
      <c r="F278">
        <v>40.710861000000001</v>
      </c>
      <c r="G278" s="12"/>
      <c r="H278" s="15"/>
      <c r="I278" s="16"/>
      <c r="J278" s="13"/>
      <c r="K278" s="12"/>
      <c r="L278" s="15"/>
      <c r="M278" s="16"/>
    </row>
    <row r="279" spans="1:13" x14ac:dyDescent="0.25">
      <c r="A279" t="s">
        <v>567</v>
      </c>
      <c r="C279" t="s">
        <v>3</v>
      </c>
      <c r="D279" t="s">
        <v>596</v>
      </c>
      <c r="E279">
        <v>-74.003262000000007</v>
      </c>
      <c r="F279">
        <v>40.65737</v>
      </c>
      <c r="G279" s="12">
        <v>2400</v>
      </c>
      <c r="H279" s="15">
        <v>2248</v>
      </c>
      <c r="I279" s="16">
        <v>2780</v>
      </c>
      <c r="J279" s="13">
        <v>4000</v>
      </c>
      <c r="K279" s="12"/>
      <c r="L279" s="15"/>
      <c r="M279" s="16"/>
    </row>
    <row r="280" spans="1:13" x14ac:dyDescent="0.25">
      <c r="A280" t="s">
        <v>394</v>
      </c>
      <c r="B280" t="s">
        <v>956</v>
      </c>
      <c r="C280" t="s">
        <v>47</v>
      </c>
      <c r="D280" t="s">
        <v>596</v>
      </c>
      <c r="E280">
        <v>-73.760420999999994</v>
      </c>
      <c r="F280">
        <v>40.666229999999999</v>
      </c>
      <c r="G280" s="12"/>
      <c r="H280" s="15"/>
      <c r="I280" s="16"/>
      <c r="J280" s="13"/>
      <c r="K280" s="12"/>
      <c r="L280" s="15">
        <v>2050</v>
      </c>
      <c r="M280" s="16"/>
    </row>
    <row r="281" spans="1:13" x14ac:dyDescent="0.25">
      <c r="A281" t="s">
        <v>957</v>
      </c>
      <c r="B281" t="s">
        <v>958</v>
      </c>
      <c r="C281" t="s">
        <v>64</v>
      </c>
      <c r="D281" t="s">
        <v>596</v>
      </c>
      <c r="E281">
        <v>-73.917190000000005</v>
      </c>
      <c r="F281">
        <v>40.881394999999998</v>
      </c>
      <c r="G281" s="12"/>
      <c r="H281" s="15"/>
      <c r="I281" s="16"/>
      <c r="J281" s="13"/>
      <c r="K281" s="12"/>
      <c r="L281" s="15"/>
      <c r="M281" s="16"/>
    </row>
    <row r="282" spans="1:13" x14ac:dyDescent="0.25">
      <c r="A282" t="s">
        <v>347</v>
      </c>
      <c r="B282" t="s">
        <v>959</v>
      </c>
      <c r="C282" t="s">
        <v>47</v>
      </c>
      <c r="D282" t="s">
        <v>596</v>
      </c>
      <c r="E282">
        <v>-73.758675999999994</v>
      </c>
      <c r="F282">
        <v>40.694445000000002</v>
      </c>
      <c r="G282" s="12"/>
      <c r="H282" s="15"/>
      <c r="I282" s="16"/>
      <c r="J282" s="13"/>
      <c r="K282" s="12"/>
      <c r="L282" s="15">
        <v>1450</v>
      </c>
      <c r="M282" s="16">
        <v>2300</v>
      </c>
    </row>
    <row r="283" spans="1:13" x14ac:dyDescent="0.25">
      <c r="A283" t="s">
        <v>261</v>
      </c>
      <c r="B283" t="s">
        <v>960</v>
      </c>
      <c r="C283" t="s">
        <v>136</v>
      </c>
      <c r="D283" t="s">
        <v>596</v>
      </c>
      <c r="E283">
        <v>-74.079352999999998</v>
      </c>
      <c r="F283">
        <v>40.644981999999999</v>
      </c>
      <c r="G283" s="12"/>
      <c r="H283" s="15"/>
      <c r="I283" s="16"/>
      <c r="J283" s="13"/>
      <c r="K283" s="12">
        <v>1838</v>
      </c>
      <c r="L283" s="15">
        <v>1700</v>
      </c>
      <c r="M283" s="16">
        <v>2298</v>
      </c>
    </row>
    <row r="284" spans="1:13" x14ac:dyDescent="0.25">
      <c r="A284" t="s">
        <v>252</v>
      </c>
      <c r="B284" t="s">
        <v>961</v>
      </c>
      <c r="C284" t="s">
        <v>136</v>
      </c>
      <c r="D284" t="s">
        <v>596</v>
      </c>
      <c r="E284">
        <v>-74.077901999999995</v>
      </c>
      <c r="F284">
        <v>40.626927999999999</v>
      </c>
      <c r="G284" s="12"/>
      <c r="H284" s="15"/>
      <c r="I284" s="16"/>
      <c r="J284" s="13"/>
      <c r="K284" s="12">
        <v>3650</v>
      </c>
      <c r="L284" s="15">
        <v>1945</v>
      </c>
      <c r="M284" s="16">
        <v>3200</v>
      </c>
    </row>
    <row r="285" spans="1:13" x14ac:dyDescent="0.25">
      <c r="A285" t="s">
        <v>962</v>
      </c>
      <c r="B285" t="s">
        <v>963</v>
      </c>
      <c r="C285" t="s">
        <v>3</v>
      </c>
      <c r="D285" t="s">
        <v>596</v>
      </c>
      <c r="E285">
        <v>-73.879369999999994</v>
      </c>
      <c r="F285">
        <v>40.647589000000004</v>
      </c>
      <c r="G285" s="12"/>
      <c r="H285" s="15"/>
      <c r="I285" s="16"/>
      <c r="J285" s="13"/>
      <c r="K285" s="12"/>
      <c r="L285" s="15"/>
      <c r="M285" s="16"/>
    </row>
    <row r="286" spans="1:13" x14ac:dyDescent="0.25">
      <c r="A286" t="s">
        <v>964</v>
      </c>
      <c r="B286" t="s">
        <v>965</v>
      </c>
      <c r="C286" t="s">
        <v>47</v>
      </c>
      <c r="D286" t="s">
        <v>596</v>
      </c>
      <c r="E286">
        <v>-73.902289999999994</v>
      </c>
      <c r="F286">
        <v>40.775922999999999</v>
      </c>
      <c r="G286" s="12"/>
      <c r="H286" s="15"/>
      <c r="I286" s="16"/>
      <c r="J286" s="13"/>
      <c r="K286" s="12"/>
      <c r="L286" s="15"/>
      <c r="M286" s="16"/>
    </row>
    <row r="287" spans="1:13" x14ac:dyDescent="0.25">
      <c r="A287" t="s">
        <v>966</v>
      </c>
      <c r="B287" t="s">
        <v>967</v>
      </c>
      <c r="C287" t="s">
        <v>34</v>
      </c>
      <c r="D287" t="s">
        <v>596</v>
      </c>
      <c r="E287">
        <v>-73.974052</v>
      </c>
      <c r="F287">
        <v>40.731000000000002</v>
      </c>
      <c r="G287" s="12"/>
      <c r="H287" s="15"/>
      <c r="I287" s="16"/>
      <c r="J287" s="13"/>
      <c r="K287" s="12">
        <v>5900</v>
      </c>
      <c r="L287" s="15">
        <v>3606</v>
      </c>
      <c r="M287" s="16">
        <v>4100</v>
      </c>
    </row>
    <row r="288" spans="1:13" x14ac:dyDescent="0.25">
      <c r="A288" t="s">
        <v>968</v>
      </c>
      <c r="B288" t="s">
        <v>969</v>
      </c>
      <c r="C288" t="s">
        <v>47</v>
      </c>
      <c r="D288" t="s">
        <v>596</v>
      </c>
      <c r="E288">
        <v>-73.926916000000006</v>
      </c>
      <c r="F288">
        <v>40.740175999999998</v>
      </c>
      <c r="G288" s="12"/>
      <c r="H288" s="15"/>
      <c r="I288" s="16"/>
      <c r="J288" s="13"/>
      <c r="K288" s="12"/>
      <c r="L288" s="15"/>
      <c r="M288" s="16"/>
    </row>
    <row r="289" spans="1:13" x14ac:dyDescent="0.25">
      <c r="A289" t="s">
        <v>968</v>
      </c>
      <c r="B289" t="s">
        <v>970</v>
      </c>
      <c r="C289" t="s">
        <v>136</v>
      </c>
      <c r="D289" t="s">
        <v>596</v>
      </c>
      <c r="E289">
        <v>-74.097126000000003</v>
      </c>
      <c r="F289">
        <v>40.612760000000002</v>
      </c>
      <c r="G289" s="12"/>
      <c r="H289" s="15"/>
      <c r="I289" s="16"/>
      <c r="J289" s="13"/>
      <c r="K289" s="12"/>
      <c r="L289" s="15"/>
      <c r="M289" s="16"/>
    </row>
    <row r="290" spans="1:13" x14ac:dyDescent="0.25">
      <c r="A290" t="s">
        <v>971</v>
      </c>
      <c r="B290" t="s">
        <v>972</v>
      </c>
      <c r="C290" t="s">
        <v>47</v>
      </c>
      <c r="D290" t="s">
        <v>596</v>
      </c>
      <c r="E290">
        <v>-73.918193000000002</v>
      </c>
      <c r="F290">
        <v>40.745652</v>
      </c>
      <c r="G290" s="12"/>
      <c r="H290" s="15"/>
      <c r="I290" s="16"/>
      <c r="J290" s="13"/>
      <c r="K290" s="12"/>
      <c r="L290" s="15"/>
      <c r="M290" s="16"/>
    </row>
    <row r="291" spans="1:13" x14ac:dyDescent="0.25">
      <c r="A291" t="s">
        <v>96</v>
      </c>
      <c r="B291" t="s">
        <v>973</v>
      </c>
      <c r="C291" t="s">
        <v>3</v>
      </c>
      <c r="D291" t="s">
        <v>596</v>
      </c>
      <c r="E291">
        <v>-74.010316000000003</v>
      </c>
      <c r="F291">
        <v>40.645102999999999</v>
      </c>
      <c r="G291" s="12">
        <v>1400</v>
      </c>
      <c r="H291" s="15">
        <v>1912</v>
      </c>
      <c r="I291" s="16">
        <v>2300</v>
      </c>
      <c r="J291" s="13">
        <v>2500</v>
      </c>
      <c r="K291" s="12">
        <v>2423</v>
      </c>
      <c r="L291" s="15">
        <v>1725</v>
      </c>
      <c r="M291" s="16">
        <v>1900</v>
      </c>
    </row>
    <row r="292" spans="1:13" x14ac:dyDescent="0.25">
      <c r="A292" t="s">
        <v>53</v>
      </c>
      <c r="C292" t="s">
        <v>34</v>
      </c>
      <c r="D292" t="s">
        <v>596</v>
      </c>
      <c r="E292">
        <v>-73.984464000000003</v>
      </c>
      <c r="F292">
        <v>40.759042999999998</v>
      </c>
      <c r="G292" s="12"/>
      <c r="H292" s="15"/>
      <c r="I292" s="16"/>
      <c r="J292" s="13"/>
      <c r="K292" s="12">
        <v>3279</v>
      </c>
      <c r="L292" s="15">
        <v>3300</v>
      </c>
      <c r="M292" s="16">
        <v>4850</v>
      </c>
    </row>
    <row r="293" spans="1:13" x14ac:dyDescent="0.25">
      <c r="A293" t="s">
        <v>974</v>
      </c>
      <c r="B293" t="s">
        <v>975</v>
      </c>
      <c r="C293" t="s">
        <v>34</v>
      </c>
      <c r="D293" t="s">
        <v>596</v>
      </c>
      <c r="E293">
        <v>-73.963555999999997</v>
      </c>
      <c r="F293">
        <v>40.760280000000002</v>
      </c>
      <c r="G293" s="12"/>
      <c r="H293" s="15"/>
      <c r="I293" s="16"/>
      <c r="J293" s="13"/>
      <c r="K293" s="12"/>
      <c r="L293" s="15"/>
      <c r="M293" s="16"/>
    </row>
    <row r="294" spans="1:13" x14ac:dyDescent="0.25">
      <c r="A294" t="s">
        <v>259</v>
      </c>
      <c r="B294" t="s">
        <v>976</v>
      </c>
      <c r="C294" t="s">
        <v>64</v>
      </c>
      <c r="D294" t="s">
        <v>596</v>
      </c>
      <c r="E294">
        <v>-73.81635</v>
      </c>
      <c r="F294">
        <v>40.815109</v>
      </c>
      <c r="G294" s="12"/>
      <c r="H294" s="15"/>
      <c r="I294" s="16"/>
      <c r="J294" s="13"/>
      <c r="K294" s="12">
        <v>2538</v>
      </c>
      <c r="L294" s="15">
        <v>1750</v>
      </c>
      <c r="M294" s="16">
        <v>1950</v>
      </c>
    </row>
    <row r="295" spans="1:13" x14ac:dyDescent="0.25">
      <c r="A295" t="s">
        <v>977</v>
      </c>
      <c r="B295" t="s">
        <v>978</v>
      </c>
      <c r="C295" t="s">
        <v>136</v>
      </c>
      <c r="D295" t="s">
        <v>596</v>
      </c>
      <c r="E295">
        <v>-74.111328999999998</v>
      </c>
      <c r="F295">
        <v>40.597068999999998</v>
      </c>
      <c r="G295" s="12"/>
      <c r="H295" s="15"/>
      <c r="I295" s="16"/>
      <c r="J295" s="13"/>
      <c r="K295" s="12"/>
      <c r="L295" s="15"/>
      <c r="M295" s="16"/>
    </row>
    <row r="296" spans="1:13" x14ac:dyDescent="0.25">
      <c r="A296" t="s">
        <v>358</v>
      </c>
      <c r="B296" t="s">
        <v>979</v>
      </c>
      <c r="C296" t="s">
        <v>136</v>
      </c>
      <c r="D296" t="s">
        <v>596</v>
      </c>
      <c r="E296">
        <v>-74.080554000000006</v>
      </c>
      <c r="F296">
        <v>40.637315999999998</v>
      </c>
      <c r="G296" s="12"/>
      <c r="H296" s="15"/>
      <c r="I296" s="16"/>
      <c r="J296" s="13"/>
      <c r="K296" s="12"/>
      <c r="L296" s="15">
        <v>1888</v>
      </c>
      <c r="M296" s="16">
        <v>2800</v>
      </c>
    </row>
    <row r="297" spans="1:13" x14ac:dyDescent="0.25">
      <c r="A297" t="s">
        <v>411</v>
      </c>
      <c r="B297" t="s">
        <v>980</v>
      </c>
      <c r="C297" t="s">
        <v>136</v>
      </c>
      <c r="D297" t="s">
        <v>596</v>
      </c>
      <c r="E297">
        <v>-74.246568999999994</v>
      </c>
      <c r="F297">
        <v>40.505333999999998</v>
      </c>
      <c r="G297" s="12"/>
      <c r="H297" s="15"/>
      <c r="I297" s="16"/>
      <c r="J297" s="13"/>
      <c r="K297" s="12"/>
      <c r="L297" s="15">
        <v>1400</v>
      </c>
      <c r="M297" s="16"/>
    </row>
    <row r="298" spans="1:13" x14ac:dyDescent="0.25">
      <c r="A298" t="s">
        <v>981</v>
      </c>
      <c r="B298" t="s">
        <v>982</v>
      </c>
      <c r="C298" t="s">
        <v>136</v>
      </c>
      <c r="D298" t="s">
        <v>596</v>
      </c>
      <c r="E298">
        <v>-74.190736999999999</v>
      </c>
      <c r="F298">
        <v>40.586314000000002</v>
      </c>
      <c r="G298" s="12"/>
      <c r="H298" s="15"/>
      <c r="I298" s="16"/>
      <c r="J298" s="13"/>
      <c r="K298" s="12"/>
      <c r="L298" s="15"/>
      <c r="M298" s="16">
        <v>1800</v>
      </c>
    </row>
    <row r="299" spans="1:13" x14ac:dyDescent="0.25">
      <c r="A299" t="s">
        <v>54</v>
      </c>
      <c r="B299" t="s">
        <v>983</v>
      </c>
      <c r="C299" t="s">
        <v>34</v>
      </c>
      <c r="D299" t="s">
        <v>596</v>
      </c>
      <c r="E299">
        <v>-74.010683</v>
      </c>
      <c r="F299">
        <v>40.721522</v>
      </c>
      <c r="G299" s="12">
        <v>3502</v>
      </c>
      <c r="H299" s="15">
        <v>5543</v>
      </c>
      <c r="I299" s="16">
        <v>9650</v>
      </c>
      <c r="J299" s="13">
        <v>15886</v>
      </c>
      <c r="K299" s="12">
        <v>1650</v>
      </c>
      <c r="L299" s="15">
        <v>3800</v>
      </c>
      <c r="M299" s="16">
        <v>5625</v>
      </c>
    </row>
    <row r="300" spans="1:13" x14ac:dyDescent="0.25">
      <c r="A300" t="s">
        <v>984</v>
      </c>
      <c r="B300" t="s">
        <v>985</v>
      </c>
      <c r="C300" t="s">
        <v>34</v>
      </c>
      <c r="D300" t="s">
        <v>596</v>
      </c>
      <c r="E300">
        <v>-73.971219000000005</v>
      </c>
      <c r="F300">
        <v>40.746917000000003</v>
      </c>
      <c r="G300" s="12"/>
      <c r="H300" s="15"/>
      <c r="I300" s="16"/>
      <c r="J300" s="13"/>
      <c r="K300" s="12"/>
      <c r="L300" s="15"/>
      <c r="M300" s="16"/>
    </row>
    <row r="301" spans="1:13" x14ac:dyDescent="0.25">
      <c r="A301" t="s">
        <v>986</v>
      </c>
      <c r="B301" t="s">
        <v>987</v>
      </c>
      <c r="C301" t="s">
        <v>34</v>
      </c>
      <c r="D301" t="s">
        <v>596</v>
      </c>
      <c r="E301">
        <v>-73.967708000000002</v>
      </c>
      <c r="F301">
        <v>40.752042000000003</v>
      </c>
      <c r="G301" s="12">
        <v>2237</v>
      </c>
      <c r="H301" s="15">
        <v>3430</v>
      </c>
      <c r="I301" s="16">
        <v>5133</v>
      </c>
      <c r="J301" s="13">
        <v>12517</v>
      </c>
      <c r="K301" s="12"/>
      <c r="L301" s="15"/>
      <c r="M301" s="16"/>
    </row>
    <row r="302" spans="1:13" x14ac:dyDescent="0.25">
      <c r="A302" t="s">
        <v>237</v>
      </c>
      <c r="C302" t="s">
        <v>34</v>
      </c>
      <c r="D302" t="s">
        <v>596</v>
      </c>
      <c r="E302">
        <v>-73.992554999999996</v>
      </c>
      <c r="F302">
        <v>40.711727000000003</v>
      </c>
      <c r="G302" s="12"/>
      <c r="H302" s="15"/>
      <c r="I302" s="16"/>
      <c r="J302" s="13"/>
      <c r="K302" s="12">
        <v>1450</v>
      </c>
      <c r="L302" s="15">
        <v>1827</v>
      </c>
      <c r="M302" s="16">
        <v>3203</v>
      </c>
    </row>
    <row r="303" spans="1:13" x14ac:dyDescent="0.25">
      <c r="A303" t="s">
        <v>295</v>
      </c>
      <c r="B303" t="s">
        <v>988</v>
      </c>
      <c r="C303" t="s">
        <v>64</v>
      </c>
      <c r="D303" t="s">
        <v>596</v>
      </c>
      <c r="E303">
        <v>-73.850534999999994</v>
      </c>
      <c r="F303">
        <v>40.829774</v>
      </c>
      <c r="G303" s="12"/>
      <c r="H303" s="15"/>
      <c r="I303" s="16"/>
      <c r="J303" s="13"/>
      <c r="K303" s="12">
        <v>1300</v>
      </c>
      <c r="L303" s="15">
        <v>1600</v>
      </c>
      <c r="M303" s="16">
        <v>1775</v>
      </c>
    </row>
    <row r="304" spans="1:13" x14ac:dyDescent="0.25">
      <c r="A304" t="s">
        <v>312</v>
      </c>
      <c r="B304" t="s">
        <v>989</v>
      </c>
      <c r="C304" t="s">
        <v>64</v>
      </c>
      <c r="D304" t="s">
        <v>596</v>
      </c>
      <c r="E304">
        <v>-73.910415999999998</v>
      </c>
      <c r="F304">
        <v>40.855727000000002</v>
      </c>
      <c r="G304" s="12"/>
      <c r="H304" s="15"/>
      <c r="I304" s="16"/>
      <c r="J304" s="13"/>
      <c r="K304" s="12">
        <v>1898</v>
      </c>
      <c r="L304" s="15">
        <v>1650</v>
      </c>
      <c r="M304" s="16">
        <v>1995</v>
      </c>
    </row>
    <row r="305" spans="1:13" x14ac:dyDescent="0.25">
      <c r="A305" t="s">
        <v>55</v>
      </c>
      <c r="B305" t="s">
        <v>990</v>
      </c>
      <c r="C305" t="s">
        <v>34</v>
      </c>
      <c r="D305" t="s">
        <v>596</v>
      </c>
      <c r="E305">
        <v>-73.960508000000004</v>
      </c>
      <c r="F305">
        <v>40.775638999999998</v>
      </c>
      <c r="G305" s="12"/>
      <c r="H305" s="15"/>
      <c r="I305" s="16"/>
      <c r="J305" s="13"/>
      <c r="K305" s="12">
        <v>1975</v>
      </c>
      <c r="L305" s="15">
        <v>2395</v>
      </c>
      <c r="M305" s="16">
        <v>3295</v>
      </c>
    </row>
    <row r="306" spans="1:13" x14ac:dyDescent="0.25">
      <c r="A306" t="s">
        <v>57</v>
      </c>
      <c r="B306" t="s">
        <v>991</v>
      </c>
      <c r="C306" t="s">
        <v>34</v>
      </c>
      <c r="D306" t="s">
        <v>596</v>
      </c>
      <c r="E306">
        <v>-73.977058999999997</v>
      </c>
      <c r="F306">
        <v>40.787658</v>
      </c>
      <c r="G306" s="12"/>
      <c r="H306" s="15"/>
      <c r="I306" s="16"/>
      <c r="J306" s="13"/>
      <c r="K306" s="12">
        <v>1400</v>
      </c>
      <c r="L306" s="15">
        <v>2750</v>
      </c>
      <c r="M306" s="16">
        <v>4350</v>
      </c>
    </row>
    <row r="307" spans="1:13" x14ac:dyDescent="0.25">
      <c r="A307" t="s">
        <v>992</v>
      </c>
      <c r="B307" t="s">
        <v>993</v>
      </c>
      <c r="C307" t="s">
        <v>47</v>
      </c>
      <c r="D307" t="s">
        <v>596</v>
      </c>
      <c r="E307">
        <v>-73.796717000000001</v>
      </c>
      <c r="F307">
        <v>40.733499999999999</v>
      </c>
      <c r="G307" s="12"/>
      <c r="H307" s="15"/>
      <c r="I307" s="16"/>
      <c r="J307" s="13"/>
      <c r="K307" s="12"/>
      <c r="L307" s="15"/>
      <c r="M307" s="16"/>
    </row>
    <row r="308" spans="1:13" x14ac:dyDescent="0.25">
      <c r="A308" t="s">
        <v>1025</v>
      </c>
      <c r="C308" t="s">
        <v>64</v>
      </c>
      <c r="E308">
        <v>-73.894274999999993</v>
      </c>
      <c r="F308">
        <v>40.883643999999997</v>
      </c>
      <c r="G308" s="12"/>
      <c r="H308" s="15"/>
      <c r="I308" s="16"/>
      <c r="J308" s="13"/>
      <c r="K308" s="12">
        <v>2700</v>
      </c>
      <c r="L308" s="15">
        <v>1500</v>
      </c>
      <c r="M308" s="16">
        <v>1983</v>
      </c>
    </row>
    <row r="309" spans="1:13" x14ac:dyDescent="0.25">
      <c r="A309" t="s">
        <v>384</v>
      </c>
      <c r="B309" t="s">
        <v>994</v>
      </c>
      <c r="C309" t="s">
        <v>64</v>
      </c>
      <c r="D309" t="s">
        <v>596</v>
      </c>
      <c r="E309">
        <v>-73.866298999999998</v>
      </c>
      <c r="F309">
        <v>40.843608000000003</v>
      </c>
      <c r="G309" s="12"/>
      <c r="H309" s="15"/>
      <c r="I309" s="16"/>
      <c r="J309" s="13"/>
      <c r="K309" s="12"/>
      <c r="L309" s="15">
        <v>1875</v>
      </c>
      <c r="M309" s="16">
        <v>2200</v>
      </c>
    </row>
    <row r="310" spans="1:13" x14ac:dyDescent="0.25">
      <c r="A310" t="s">
        <v>310</v>
      </c>
      <c r="B310" t="s">
        <v>995</v>
      </c>
      <c r="C310" t="s">
        <v>3</v>
      </c>
      <c r="D310" t="s">
        <v>596</v>
      </c>
      <c r="E310">
        <v>-73.981116</v>
      </c>
      <c r="F310">
        <v>40.703321000000003</v>
      </c>
      <c r="G310" s="12"/>
      <c r="H310" s="15"/>
      <c r="I310" s="16"/>
      <c r="J310" s="13"/>
      <c r="K310" s="12">
        <v>1475</v>
      </c>
      <c r="L310" s="15">
        <v>2400</v>
      </c>
      <c r="M310" s="16">
        <v>4500</v>
      </c>
    </row>
    <row r="311" spans="1:13" x14ac:dyDescent="0.25">
      <c r="A311" t="s">
        <v>242</v>
      </c>
      <c r="B311" t="s">
        <v>996</v>
      </c>
      <c r="C311" t="s">
        <v>64</v>
      </c>
      <c r="D311" t="s">
        <v>596</v>
      </c>
      <c r="E311">
        <v>-73.847200999999998</v>
      </c>
      <c r="F311">
        <v>40.894705000000002</v>
      </c>
      <c r="G311" s="12"/>
      <c r="H311" s="15"/>
      <c r="I311" s="16"/>
      <c r="J311" s="13"/>
      <c r="K311" s="12">
        <v>1650</v>
      </c>
      <c r="L311" s="15">
        <v>1600</v>
      </c>
      <c r="M311" s="16">
        <v>1800</v>
      </c>
    </row>
    <row r="312" spans="1:13" x14ac:dyDescent="0.25">
      <c r="A312" t="s">
        <v>58</v>
      </c>
      <c r="B312" t="s">
        <v>997</v>
      </c>
      <c r="C312" t="s">
        <v>34</v>
      </c>
      <c r="D312" t="s">
        <v>596</v>
      </c>
      <c r="E312">
        <v>-73.936899999999994</v>
      </c>
      <c r="F312">
        <v>40.851903</v>
      </c>
      <c r="G312" s="12">
        <v>1978</v>
      </c>
      <c r="H312" s="15">
        <v>2039</v>
      </c>
      <c r="I312" s="16">
        <v>2425</v>
      </c>
      <c r="J312" s="13">
        <v>2859</v>
      </c>
      <c r="K312" s="12">
        <v>1937</v>
      </c>
      <c r="L312" s="15">
        <v>1775</v>
      </c>
      <c r="M312" s="16">
        <v>2163</v>
      </c>
    </row>
    <row r="313" spans="1:13" x14ac:dyDescent="0.25">
      <c r="A313" t="s">
        <v>998</v>
      </c>
      <c r="B313" t="s">
        <v>999</v>
      </c>
      <c r="C313" t="s">
        <v>3</v>
      </c>
      <c r="D313" t="s">
        <v>596</v>
      </c>
      <c r="E313">
        <v>-73.930531000000002</v>
      </c>
      <c r="F313">
        <v>40.675040000000003</v>
      </c>
      <c r="G313" s="12"/>
      <c r="H313" s="15"/>
      <c r="I313" s="16"/>
      <c r="J313" s="13"/>
      <c r="K313" s="12"/>
      <c r="L313" s="15"/>
      <c r="M313" s="16"/>
    </row>
    <row r="314" spans="1:13" x14ac:dyDescent="0.25">
      <c r="A314" t="s">
        <v>383</v>
      </c>
      <c r="B314" t="s">
        <v>1000</v>
      </c>
      <c r="C314" t="s">
        <v>136</v>
      </c>
      <c r="D314" t="s">
        <v>596</v>
      </c>
      <c r="E314">
        <v>-74.107181999999995</v>
      </c>
      <c r="F314">
        <v>40.631878999999998</v>
      </c>
      <c r="G314" s="12"/>
      <c r="H314" s="15"/>
      <c r="I314" s="16"/>
      <c r="J314" s="13"/>
      <c r="K314" s="12"/>
      <c r="L314" s="15">
        <v>2400</v>
      </c>
      <c r="M314" s="16">
        <v>1800</v>
      </c>
    </row>
    <row r="315" spans="1:13" x14ac:dyDescent="0.25">
      <c r="A315" t="s">
        <v>415</v>
      </c>
      <c r="B315" t="s">
        <v>1001</v>
      </c>
      <c r="C315" t="s">
        <v>64</v>
      </c>
      <c r="D315" t="s">
        <v>596</v>
      </c>
      <c r="E315">
        <v>-73.877745000000004</v>
      </c>
      <c r="F315">
        <v>40.839475</v>
      </c>
      <c r="G315" s="12"/>
      <c r="H315" s="15"/>
      <c r="I315" s="16"/>
      <c r="J315" s="13"/>
      <c r="K315" s="12"/>
      <c r="L315" s="15">
        <v>1500</v>
      </c>
      <c r="M315" s="16">
        <v>1700</v>
      </c>
    </row>
    <row r="316" spans="1:13" x14ac:dyDescent="0.25">
      <c r="A316" t="s">
        <v>60</v>
      </c>
      <c r="B316" t="s">
        <v>1002</v>
      </c>
      <c r="C316" t="s">
        <v>34</v>
      </c>
      <c r="D316" t="s">
        <v>596</v>
      </c>
      <c r="E316">
        <v>-74.006180000000001</v>
      </c>
      <c r="F316">
        <v>40.734434</v>
      </c>
      <c r="G316" s="12">
        <v>2765</v>
      </c>
      <c r="H316" s="15">
        <v>4169</v>
      </c>
      <c r="I316" s="16">
        <v>7026</v>
      </c>
      <c r="J316" s="13">
        <v>11903</v>
      </c>
      <c r="K316" s="12">
        <v>1100</v>
      </c>
      <c r="L316" s="15">
        <v>3310</v>
      </c>
      <c r="M316" s="16">
        <v>4995</v>
      </c>
    </row>
    <row r="317" spans="1:13" x14ac:dyDescent="0.25">
      <c r="A317" t="s">
        <v>1003</v>
      </c>
      <c r="B317" t="s">
        <v>1004</v>
      </c>
      <c r="C317" t="s">
        <v>64</v>
      </c>
      <c r="D317" t="s">
        <v>596</v>
      </c>
      <c r="E317">
        <v>-73.842194000000006</v>
      </c>
      <c r="F317">
        <v>40.840618999999997</v>
      </c>
      <c r="G317" s="12"/>
      <c r="H317" s="15"/>
      <c r="I317" s="16"/>
      <c r="J317" s="13"/>
      <c r="K317" s="12">
        <v>2491</v>
      </c>
      <c r="L317" s="15">
        <v>1700</v>
      </c>
      <c r="M317" s="16">
        <v>1725</v>
      </c>
    </row>
    <row r="318" spans="1:13" x14ac:dyDescent="0.25">
      <c r="A318" t="s">
        <v>382</v>
      </c>
      <c r="B318" t="s">
        <v>1005</v>
      </c>
      <c r="C318" t="s">
        <v>136</v>
      </c>
      <c r="D318" t="s">
        <v>596</v>
      </c>
      <c r="E318">
        <v>-74.133041000000006</v>
      </c>
      <c r="F318">
        <v>40.621090000000002</v>
      </c>
      <c r="G318" s="12"/>
      <c r="H318" s="15"/>
      <c r="I318" s="16"/>
      <c r="J318" s="13"/>
      <c r="K318" s="12"/>
      <c r="L318" s="15">
        <v>1250</v>
      </c>
      <c r="M318" s="16">
        <v>1800</v>
      </c>
    </row>
    <row r="319" spans="1:13" x14ac:dyDescent="0.25">
      <c r="A319" t="s">
        <v>356</v>
      </c>
      <c r="B319" t="s">
        <v>1006</v>
      </c>
      <c r="C319" t="s">
        <v>47</v>
      </c>
      <c r="D319" t="s">
        <v>596</v>
      </c>
      <c r="E319">
        <v>-73.814201999999995</v>
      </c>
      <c r="F319">
        <v>40.781291000000003</v>
      </c>
      <c r="G319" s="12"/>
      <c r="H319" s="15"/>
      <c r="I319" s="16"/>
      <c r="J319" s="13"/>
      <c r="K319" s="12"/>
      <c r="L319" s="15">
        <v>1999</v>
      </c>
      <c r="M319" s="16">
        <v>2150</v>
      </c>
    </row>
    <row r="320" spans="1:13" x14ac:dyDescent="0.25">
      <c r="A320" t="s">
        <v>361</v>
      </c>
      <c r="B320" t="s">
        <v>1007</v>
      </c>
      <c r="C320" t="s">
        <v>64</v>
      </c>
      <c r="D320" t="s">
        <v>596</v>
      </c>
      <c r="E320">
        <v>-73.857445999999996</v>
      </c>
      <c r="F320">
        <v>40.881039000000001</v>
      </c>
      <c r="G320" s="12"/>
      <c r="H320" s="15"/>
      <c r="I320" s="16"/>
      <c r="J320" s="13"/>
      <c r="K320" s="12"/>
      <c r="L320" s="15">
        <v>1700</v>
      </c>
      <c r="M320" s="16">
        <v>2100</v>
      </c>
    </row>
    <row r="321" spans="1:13" x14ac:dyDescent="0.25">
      <c r="A321" t="s">
        <v>61</v>
      </c>
      <c r="B321" t="s">
        <v>1008</v>
      </c>
      <c r="C321" t="s">
        <v>3</v>
      </c>
      <c r="D321" t="s">
        <v>596</v>
      </c>
      <c r="E321">
        <v>-73.958115000000006</v>
      </c>
      <c r="F321">
        <v>40.707144</v>
      </c>
      <c r="G321" s="12">
        <v>2712</v>
      </c>
      <c r="H321" s="15">
        <v>3166</v>
      </c>
      <c r="I321" s="16">
        <v>4043</v>
      </c>
      <c r="J321" s="13">
        <v>5081</v>
      </c>
      <c r="K321" s="12">
        <v>1900</v>
      </c>
      <c r="L321" s="15">
        <v>2500</v>
      </c>
      <c r="M321" s="16">
        <v>2584</v>
      </c>
    </row>
    <row r="322" spans="1:13" x14ac:dyDescent="0.25">
      <c r="A322" t="s">
        <v>406</v>
      </c>
      <c r="B322" t="s">
        <v>1009</v>
      </c>
      <c r="C322" t="s">
        <v>136</v>
      </c>
      <c r="D322" t="s">
        <v>596</v>
      </c>
      <c r="E322">
        <v>-74.132084000000006</v>
      </c>
      <c r="F322">
        <v>40.603707</v>
      </c>
      <c r="G322" s="12"/>
      <c r="H322" s="15"/>
      <c r="I322" s="16"/>
      <c r="J322" s="13"/>
      <c r="K322" s="12"/>
      <c r="L322" s="15">
        <v>1200</v>
      </c>
      <c r="M322" s="16">
        <v>1550</v>
      </c>
    </row>
    <row r="323" spans="1:13" x14ac:dyDescent="0.25">
      <c r="A323" t="s">
        <v>156</v>
      </c>
      <c r="B323" t="s">
        <v>1010</v>
      </c>
      <c r="C323" t="s">
        <v>3</v>
      </c>
      <c r="D323" t="s">
        <v>596</v>
      </c>
      <c r="E323">
        <v>-73.980073000000004</v>
      </c>
      <c r="F323">
        <v>40.656945999999998</v>
      </c>
      <c r="G323" s="12">
        <v>1939</v>
      </c>
      <c r="H323" s="15">
        <v>2563</v>
      </c>
      <c r="I323" s="16">
        <v>2877</v>
      </c>
      <c r="J323" s="13">
        <v>3679</v>
      </c>
      <c r="K323" s="12">
        <v>1627</v>
      </c>
      <c r="L323" s="15">
        <v>2196</v>
      </c>
      <c r="M323" s="16">
        <v>2952</v>
      </c>
    </row>
    <row r="324" spans="1:13" x14ac:dyDescent="0.25">
      <c r="A324" t="s">
        <v>1011</v>
      </c>
      <c r="B324" t="s">
        <v>1012</v>
      </c>
      <c r="C324" t="s">
        <v>3</v>
      </c>
      <c r="D324" t="s">
        <v>596</v>
      </c>
      <c r="E324">
        <v>-73.937186999999994</v>
      </c>
      <c r="F324">
        <v>40.660947</v>
      </c>
      <c r="G324" s="12"/>
      <c r="H324" s="15"/>
      <c r="I324" s="16"/>
      <c r="J324" s="13"/>
      <c r="K324" s="12"/>
      <c r="L324" s="15"/>
      <c r="M324" s="16"/>
    </row>
    <row r="325" spans="1:13" x14ac:dyDescent="0.25">
      <c r="A325" t="s">
        <v>240</v>
      </c>
      <c r="B325" t="s">
        <v>1013</v>
      </c>
      <c r="C325" t="s">
        <v>47</v>
      </c>
      <c r="D325" t="s">
        <v>596</v>
      </c>
      <c r="E325">
        <v>-73.858109999999996</v>
      </c>
      <c r="F325">
        <v>40.689886999999999</v>
      </c>
      <c r="G325" s="12"/>
      <c r="H325" s="15"/>
      <c r="I325" s="16"/>
      <c r="J325" s="13"/>
      <c r="K325" s="12">
        <v>1550</v>
      </c>
      <c r="L325" s="15">
        <v>1555</v>
      </c>
      <c r="M325" s="16">
        <v>1925</v>
      </c>
    </row>
    <row r="326" spans="1:13" x14ac:dyDescent="0.25">
      <c r="A326" t="s">
        <v>402</v>
      </c>
      <c r="B326" t="s">
        <v>1014</v>
      </c>
      <c r="C326" t="s">
        <v>64</v>
      </c>
      <c r="D326" t="s">
        <v>596</v>
      </c>
      <c r="E326">
        <v>-73.867315000000005</v>
      </c>
      <c r="F326">
        <v>40.898273000000003</v>
      </c>
      <c r="G326" s="12"/>
      <c r="H326" s="15"/>
      <c r="I326" s="16"/>
      <c r="J326" s="13"/>
      <c r="K326" s="12"/>
      <c r="L326" s="15">
        <v>1700</v>
      </c>
      <c r="M326" s="16">
        <v>2100</v>
      </c>
    </row>
    <row r="327" spans="1:13" x14ac:dyDescent="0.25">
      <c r="A327" t="s">
        <v>414</v>
      </c>
      <c r="B327" t="s">
        <v>1015</v>
      </c>
      <c r="C327" t="s">
        <v>136</v>
      </c>
      <c r="D327" t="s">
        <v>596</v>
      </c>
      <c r="E327">
        <v>-74.205246000000002</v>
      </c>
      <c r="F327">
        <v>40.541967999999997</v>
      </c>
      <c r="G327" s="12"/>
      <c r="H327" s="15"/>
      <c r="I327" s="16"/>
      <c r="J327" s="13"/>
      <c r="K327" s="12"/>
      <c r="L327" s="15">
        <v>1400</v>
      </c>
      <c r="M327" s="16"/>
    </row>
    <row r="328" spans="1:13" x14ac:dyDescent="0.25">
      <c r="A328" t="s">
        <v>196</v>
      </c>
      <c r="B328" t="s">
        <v>1016</v>
      </c>
      <c r="C328" t="s">
        <v>47</v>
      </c>
      <c r="D328" t="s">
        <v>596</v>
      </c>
      <c r="E328">
        <v>-73.901842000000002</v>
      </c>
      <c r="F328">
        <v>40.746349000000002</v>
      </c>
      <c r="G328" s="12"/>
      <c r="H328" s="15"/>
      <c r="I328" s="16"/>
      <c r="J328" s="13"/>
      <c r="K328" s="12">
        <v>1700</v>
      </c>
      <c r="L328" s="15">
        <v>1700</v>
      </c>
      <c r="M328" s="16">
        <v>2173</v>
      </c>
    </row>
    <row r="329" spans="1:13" x14ac:dyDescent="0.25">
      <c r="A329" t="s">
        <v>430</v>
      </c>
      <c r="C329" t="s">
        <v>64</v>
      </c>
      <c r="D329" t="s">
        <v>596</v>
      </c>
      <c r="E329">
        <v>73.903243000000003</v>
      </c>
      <c r="F329">
        <v>40.817444999999999</v>
      </c>
      <c r="G329" s="12"/>
      <c r="H329" s="15"/>
      <c r="I329" s="16"/>
      <c r="J329" s="13"/>
      <c r="K329" s="12"/>
      <c r="L329" s="15"/>
      <c r="M329" s="16">
        <v>1950</v>
      </c>
    </row>
    <row r="330" spans="1:13" x14ac:dyDescent="0.25">
      <c r="A330" t="s">
        <v>503</v>
      </c>
      <c r="B330" t="s">
        <v>1017</v>
      </c>
      <c r="C330" t="s">
        <v>34</v>
      </c>
      <c r="D330" t="s">
        <v>596</v>
      </c>
      <c r="E330">
        <v>-73.947118000000003</v>
      </c>
      <c r="F330">
        <v>40.775930000000002</v>
      </c>
      <c r="G330" s="12">
        <v>2215</v>
      </c>
      <c r="H330" s="15">
        <v>2838</v>
      </c>
      <c r="I330" s="16">
        <v>4181</v>
      </c>
      <c r="J330" s="13">
        <v>7084</v>
      </c>
      <c r="K330" s="12"/>
      <c r="L330" s="15"/>
      <c r="M33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T 3 F u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B P c W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F u V A s k 5 v 9 h A Q A A b g I A A B M A H A B G b 3 J t d W x h c y 9 T Z W N 0 a W 9 u M S 5 t I K I Y A C i g F A A A A A A A A A A A A A A A A A A A A A A A A A A A A H 1 R T W s C M R C 9 C / 6 H s L 0 o h E U t 7 a F l D + 3 a 4 s F + s f b U L U t M p m 5 K k p F 8 S E X 8 7 x 2 r o N D S X J K 8 N / P m v S S A j B o d q / b 7 8 L r b 6 X Z C K z w o 5 t a y a T E F 7 R b N 0 m s J o f l M p h k N R g N W M A O x 2 2 G 0 K k x e A i F l W O V j l M m C i 7 1 7 b S A v 0 U W 6 h F 5 W X t W v A X y o r Z a t q J 8 c j L 1 e Q T 2 d T O t m L K K o p A Y n 9 S 1 i L I V d 1 g 9 a R f C 2 e f b 4 S d 5 q R T X 1 P 4 5 y G V Z Z n 7 + N w W i r q b X I e M Z Z i S Z Z F 4 p L z u 6 c R E W d x e X F Y D D k 7 C V h h C q u D R T H Y / 6 I D t 7 7 f B / t L K P x l j j F J i A U + c 8 o 5 0 z M q f D A H P D e / h U 4 e z v g N 8 Z U U h j h Q x F 9 O p U s W + E W p D h b L + E o N / P C h Q / 0 d u 9 4 R 4 b e H / P 5 Z p P N 0 W N a t B Q v U h m L 8 B W 3 n G 0 y B 3 p B X I u o f n E h J q X x F z x s 5 q A 8 o t 2 9 V f K e / m C d 7 4 b / s K N / 2 f M T 9 q i 6 7 X c 7 2 v 0 Z 9 v o b U E s B A i 0 A F A A C A A g A T 3 F u V I h d r 6 e j A A A A 9 g A A A B I A A A A A A A A A A A A A A A A A A A A A A E N v b m Z p Z y 9 Q Y W N r Y W d l L n h t b F B L A Q I t A B Q A A g A I A E 9 x b l Q P y u m r p A A A A O k A A A A T A A A A A A A A A A A A A A A A A O 8 A A A B b Q 2 9 u d G V u d F 9 U e X B l c 1 0 u e G 1 s U E s B A i 0 A F A A C A A g A T 3 F u V A s k 5 v 9 h A Q A A b g I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w A A A A A A A B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5 Y 1 9 o b 3 V z a W 5 n X 3 B y a W N l c 1 9 q d W x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5 Y 1 9 o b 3 V z a W 5 n X 3 B y a W N l c 1 9 q d W x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y M D o x M D o z M C 4 5 N j Y 0 O T c 5 W i I g L z 4 8 R W 5 0 c n k g V H l w Z T 0 i R m l s b E N v b H V t b l R 5 c G V z I i B W Y W x 1 Z T 0 i c 0 J n W U d F U k V H I i A v P j x F b n R y e S B U e X B l P S J G a W x s Q 2 9 s d W 1 u T m F t Z X M i I F Z h b H V l P S J z W y Z x d W 9 0 O 2 J v c m 9 1 Z 2 g m c X V v d D s s J n F 1 b 3 Q 7 b m V p Z 2 J v c m h v b 2 Q m c X V v d D s s J n F 1 b 3 Q 7 c 3 R 1 Z G l v J n F 1 b 3 Q 7 L C Z x d W 9 0 O z F f Y m V k c m 9 v b S Z x d W 9 0 O y w m c X V v d D s y X 2 J l Z H J v b 2 0 m c X V v d D s s J n F 1 b 3 Q 7 M 1 9 i Z W R y b 2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n l j X 2 h v d X N p b m d f c H J p Y 2 V z X 2 p 1 b F 8 y M D I w L 0 F 1 d G 9 S Z W 1 v d m V k Q 2 9 s d W 1 u c z E u e 2 J v c m 9 1 Z 2 g s M H 0 m c X V v d D s s J n F 1 b 3 Q 7 U 2 V j d G l v b j E v b n l j X 2 h v d X N p b m d f c H J p Y 2 V z X 2 p 1 b F 8 y M D I w L 0 F 1 d G 9 S Z W 1 v d m V k Q 2 9 s d W 1 u c z E u e 2 5 l a W d i b 3 J o b 2 9 k L D F 9 J n F 1 b 3 Q 7 L C Z x d W 9 0 O 1 N l Y 3 R p b 2 4 x L 2 5 5 Y 1 9 o b 3 V z a W 5 n X 3 B y a W N l c 1 9 q d W x f M j A y M C 9 B d X R v U m V t b 3 Z l Z E N v b H V t b n M x L n t z d H V k a W 8 s M n 0 m c X V v d D s s J n F 1 b 3 Q 7 U 2 V j d G l v b j E v b n l j X 2 h v d X N p b m d f c H J p Y 2 V z X 2 p 1 b F 8 y M D I w L 0 F 1 d G 9 S Z W 1 v d m V k Q 2 9 s d W 1 u c z E u e z F f Y m V k c m 9 v b S w z f S Z x d W 9 0 O y w m c X V v d D t T Z W N 0 a W 9 u M S 9 u e W N f a G 9 1 c 2 l u Z 1 9 w c m l j Z X N f a n V s X z I w M j A v Q X V 0 b 1 J l b W 9 2 Z W R D b 2 x 1 b W 5 z M S 5 7 M l 9 i Z W R y b 2 9 t L D R 9 J n F 1 b 3 Q 7 L C Z x d W 9 0 O 1 N l Y 3 R p b 2 4 x L 2 5 5 Y 1 9 o b 3 V z a W 5 n X 3 B y a W N l c 1 9 q d W x f M j A y M C 9 B d X R v U m V t b 3 Z l Z E N v b H V t b n M x L n s z X 2 J l Z H J v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5 Y 1 9 o b 3 V z a W 5 n X 3 B y a W N l c 1 9 q d W x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W N f a G 9 1 c 2 l u Z 1 9 w c m l j Z X N f a n V s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l j X 2 h v d X N p b m d f c H J p Y 2 V z X 2 p 1 b F 8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E C D k Q r 4 l B i v C k j u j B c 0 g A A A A A A g A A A A A A E G Y A A A A B A A A g A A A A / G A m n d 1 j V W Y I + 4 h 7 H 8 1 e W y I j Z Y G A 4 q M O m L c E 4 Y v M X M o A A A A A D o A A A A A C A A A g A A A A y 3 L R p P q I S r k S W 1 i z c H a y g S 0 L U E n c d m 4 O s Q u e b 2 R / Q W B Q A A A A x Z C g 9 u c N I 2 4 3 6 1 D Y n p d D 1 A Y j D g E e w x / p M S G 0 d p q 9 8 M f X D + 0 F f h g 6 + 1 J R M h j T P i j B c 4 3 H p S y A G i Z j V L B F 8 I X n o o 7 p 3 B j d X R l z m i D g c f / l / 5 t A A A A A G I H 0 D A O Y n t z B F T L 4 k Z I 7 r r k b 0 9 k + / b u Y + i T 4 G r 0 n O G C Q a j b h v h N t + H m 9 L a M z e R O 7 / u 9 6 s g 4 r G / S h w N e X f 7 f 1 f g = = < / D a t a M a s h u p > 
</file>

<file path=customXml/itemProps1.xml><?xml version="1.0" encoding="utf-8"?>
<ds:datastoreItem xmlns:ds="http://schemas.openxmlformats.org/officeDocument/2006/customXml" ds:itemID="{E7E07FB8-C72B-422A-879E-FAB8EBDD77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housing_prices</vt:lpstr>
      <vt:lpstr>zip_codes</vt:lpstr>
      <vt:lpstr>nyc_housing_prices_jul_2020</vt:lpstr>
      <vt:lpstr>H-merge</vt:lpstr>
      <vt:lpstr>H-calc</vt:lpstr>
      <vt:lpstr>P-merge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Jančura</dc:creator>
  <cp:lastModifiedBy>Michael Boddy</cp:lastModifiedBy>
  <dcterms:created xsi:type="dcterms:W3CDTF">2021-02-01T11:28:33Z</dcterms:created>
  <dcterms:modified xsi:type="dcterms:W3CDTF">2022-03-15T18:37:19Z</dcterms:modified>
</cp:coreProperties>
</file>