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Stats - Terr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<sst xmlns="http://schemas.openxmlformats.org/spreadsheetml/2006/main" count="392" uniqueCount="336">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</sst>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"End of Sea",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19</v>
      </c>
      <c r="B19" s="1" t="s">
        <v>20</v>
      </c>
      <c r="C19" s="1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1" t="n">
        <v>20</v>
      </c>
      <c r="C20" s="1" t="str">
        <f aca="false">_xlfn.CONCAT(A20,": """,B20,""",")</f>
        <v>20: "",</v>
      </c>
    </row>
    <row r="21" customFormat="false" ht="12.8" hidden="false" customHeight="false" outlineLevel="0" collapsed="false">
      <c r="A21" s="1" t="n">
        <v>21</v>
      </c>
      <c r="C21" s="1" t="str">
        <f aca="false">_xlfn.CONCAT(A21,": """,B21,""",")</f>
        <v>21: "",</v>
      </c>
    </row>
    <row r="22" customFormat="false" ht="12.8" hidden="false" customHeight="false" outlineLevel="0" collapsed="false">
      <c r="A22" s="1" t="n">
        <v>22</v>
      </c>
      <c r="C22" s="1" t="str">
        <f aca="false">_xlfn.CONCAT(A22,": """,B22,""",")</f>
        <v>22: "",</v>
      </c>
    </row>
    <row r="23" customFormat="false" ht="12.8" hidden="false" customHeight="false" outlineLevel="0" collapsed="false">
      <c r="A23" s="1" t="n">
        <v>23</v>
      </c>
      <c r="C23" s="1" t="str">
        <f aca="false">_xlfn.CONCAT(A23,": """,B23,""",")</f>
        <v>23: "",</v>
      </c>
    </row>
    <row r="24" customFormat="false" ht="12.8" hidden="false" customHeight="false" outlineLevel="0" collapsed="false">
      <c r="A24" s="1" t="n">
        <v>24</v>
      </c>
      <c r="C24" s="1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6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17.83"/>
    <col collapsed="false" customWidth="true" hidden="false" outlineLevel="0" max="5" min="5" style="1" width="30.4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0</v>
      </c>
    </row>
    <row r="142" customFormat="false" ht="12.8" hidden="false" customHeight="false" outlineLevel="0" collapsed="false">
      <c r="A142" s="1" t="n">
        <f aca="false">B142+C142*256</f>
        <v>0</v>
      </c>
    </row>
    <row r="143" customFormat="false" ht="12.8" hidden="false" customHeight="false" outlineLevel="0" collapsed="false">
      <c r="A143" s="1" t="n">
        <f aca="false">B143+C143*256</f>
        <v>0</v>
      </c>
    </row>
    <row r="144" customFormat="false" ht="12.8" hidden="false" customHeight="false" outlineLevel="0" collapsed="false">
      <c r="A144" s="1" t="n">
        <f aca="false">B144+C144*256</f>
        <v>0</v>
      </c>
    </row>
    <row r="145" customFormat="false" ht="12.8" hidden="false" customHeight="false" outlineLevel="0" collapsed="false">
      <c r="A145" s="1" t="n">
        <f aca="false">B145+C145*256</f>
        <v>0</v>
      </c>
    </row>
    <row r="146" customFormat="false" ht="12.8" hidden="false" customHeight="false" outlineLevel="0" collapsed="false">
      <c r="A146" s="1" t="n">
        <f aca="false">B146+C146*256</f>
        <v>0</v>
      </c>
    </row>
    <row r="147" customFormat="false" ht="12.8" hidden="false" customHeight="false" outlineLevel="0" collapsed="false">
      <c r="A147" s="1" t="n">
        <f aca="false">B147+C147*256</f>
        <v>0</v>
      </c>
    </row>
    <row r="148" customFormat="false" ht="12.8" hidden="false" customHeight="false" outlineLevel="0" collapsed="false">
      <c r="A148" s="1" t="n">
        <f aca="false">B148+C148*256</f>
        <v>0</v>
      </c>
    </row>
    <row r="149" customFormat="false" ht="12.8" hidden="false" customHeight="false" outlineLevel="0" collapsed="false">
      <c r="A149" s="1" t="n">
        <f aca="false">B149+C149*256</f>
        <v>0</v>
      </c>
    </row>
    <row r="150" customFormat="false" ht="12.8" hidden="false" customHeight="false" outlineLevel="0" collapsed="false">
      <c r="A150" s="1" t="n">
        <f aca="false">B150+C150*256</f>
        <v>0</v>
      </c>
    </row>
    <row r="151" customFormat="false" ht="12.8" hidden="false" customHeight="false" outlineLevel="0" collapsed="false">
      <c r="A151" s="1" t="n">
        <f aca="false">B151+C151*256</f>
        <v>0</v>
      </c>
    </row>
    <row r="152" customFormat="false" ht="12.8" hidden="false" customHeight="false" outlineLevel="0" collapsed="false">
      <c r="A152" s="1" t="n">
        <f aca="false">B152+C152*256</f>
        <v>0</v>
      </c>
    </row>
    <row r="153" customFormat="false" ht="12.8" hidden="false" customHeight="false" outlineLevel="0" collapsed="false">
      <c r="A153" s="1" t="n">
        <f aca="false">B153+C153*256</f>
        <v>0</v>
      </c>
    </row>
    <row r="154" customFormat="false" ht="12.8" hidden="false" customHeight="false" outlineLevel="0" collapsed="false">
      <c r="A154" s="1" t="n">
        <f aca="false">B154+C154*256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0" sqref="C14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3" min="2" style="1" width="17.83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272</v>
      </c>
      <c r="B1" s="2" t="s">
        <v>273</v>
      </c>
      <c r="C1" s="2" t="s">
        <v>274</v>
      </c>
      <c r="D1" s="4" t="s">
        <v>275</v>
      </c>
      <c r="E1" s="4" t="s">
        <v>276</v>
      </c>
      <c r="F1" s="0"/>
      <c r="G1" s="2" t="s">
        <v>2</v>
      </c>
      <c r="H1" s="2" t="s">
        <v>25</v>
      </c>
      <c r="I1" s="5" t="str">
        <f aca="false">_xlfn.CONCAT(G2:G1006)</f>
        <v>"Twilight Thorn": { "locationCode": "StationOfAwakening", "eventId": 0x9d, "score": 5, "isBoss": 1 }, "Axel": { "locationCode": "BasementHallAxel", "eventId": 0x89, "score": 5, "isBoss": 1 }, "Shan-Yu": { "locationCode": "PalaceGate", "eventId": 0x4b, "score": 10, "isBoss": 1 }, "Thresholder": { "locationCode": "Undercroft", "eventId": 0x48, "score": 10, "isBoss": 1 }, "Dark Thorn": { "locationCode": "BallroomBattle", "eventId": 0x4f, "score": 10, "isBoss": 1 }, "Cerberus": { "locationCode": "CaveOfTheDeadEntrance", "eventId": 0x72, "score": 10, "isBoss": 1 }, "Olympus Pete": { "locationCode": "UnderworldLock2", "eventId": 0x74, "score": 5, "isBoss": 1 }, "Timeless Pete": { "locationCode": "RiverWharf", "eventId": 0x35, "score": 10, "isBoss": 1 }, "Hydra": { "locationCode": "ColiseumGatesRuined", "eventId": 0xab, "score": 10, "isBoss": 1 }, "Barbossa": { "locationCode": "PortHeap", "eventId": 0x3c, "score": 25, "isBoss": 1 }, "Prison Keeper": { "locationCode": "HalloweenHill", "eventId": 0x34, "score": 10, "isBoss": 1 }, "Oogie Boogie": { "locationCode": "HalloweenFactory", "eventId": 0x37, "score": 10, "isBoss": 1 }, "Volcano and Blizzard": { "locationCode": "AgrabahPalace", "eventId": 0x3b, "score": 5, "isBoss": 1 }, "Scar": { "locationCode": "PridePeakBattle", "eventId": 0x37, "score": 25, "isBoss": 1 }, "Pain and Panic Cup": { "locationCode": "ColiseumTourney1", "eventId": 0xbd, "score": 10, "isBoss": 0 }, </v>
      </c>
    </row>
    <row r="2" customFormat="false" ht="12.8" hidden="false" customHeight="false" outlineLevel="0" collapsed="false">
      <c r="A2" s="1" t="s">
        <v>277</v>
      </c>
      <c r="B2" s="1" t="s">
        <v>71</v>
      </c>
      <c r="C2" s="1" t="s">
        <v>278</v>
      </c>
      <c r="D2" s="0" t="n">
        <v>1</v>
      </c>
      <c r="E2" s="0" t="n">
        <v>5</v>
      </c>
      <c r="F2" s="0"/>
      <c r="G2" s="1" t="str">
        <f aca="false">_xlfn.CONCAT("""",C2,""": { ""locationCode"": """,B2,""", ""eventId"": 0x",A2,", ""score"": ",E2,", ""isBoss"": ",D2," }, ")</f>
        <v>"Twilight Thorn": { "locationCode": "StationOfAwakening", "eventId": 0x9d, "score": 5, "isBoss": 1 }, 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279</v>
      </c>
      <c r="D3" s="0" t="n">
        <v>1</v>
      </c>
      <c r="E3" s="0" t="n">
        <v>5</v>
      </c>
      <c r="F3" s="0"/>
      <c r="G3" s="1" t="str">
        <f aca="false">_xlfn.CONCAT("""",C3,""": { ""locationCode"": """,B3,""", ""eventId"": 0x",A3,", ""score"": ",E3,", ""isBoss"": ",D3," }, ")</f>
        <v>"Axel": { "locationCode": "BasementHallAxel", "eventId": 0x89, "score": 5, "isBoss": 1 }, </v>
      </c>
    </row>
    <row r="4" customFormat="false" ht="12.8" hidden="false" customHeight="false" outlineLevel="0" collapsed="false">
      <c r="A4" s="1" t="s">
        <v>280</v>
      </c>
      <c r="B4" s="1" t="s">
        <v>111</v>
      </c>
      <c r="C4" s="1" t="s">
        <v>281</v>
      </c>
      <c r="D4" s="0" t="n">
        <v>1</v>
      </c>
      <c r="E4" s="0" t="n">
        <v>10</v>
      </c>
      <c r="F4" s="0"/>
      <c r="G4" s="1" t="str">
        <f aca="false">_xlfn.CONCAT("""",C4,""": { ""locationCode"": """,B4,""", ""eventId"": 0x",A4,", ""score"": ",E4,", ""isBoss"": ",D4," }, ")</f>
        <v>"Shan-Yu": { "locationCode": "PalaceGate", "eventId": 0x4b, "score": 10, "isBoss": 1 }, 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282</v>
      </c>
      <c r="D5" s="0" t="n">
        <v>1</v>
      </c>
      <c r="E5" s="0" t="n">
        <v>10</v>
      </c>
      <c r="F5" s="0"/>
      <c r="G5" s="1" t="str">
        <f aca="false">_xlfn.CONCAT("""",C5,""": { ""locationCode"": """,B5,""", ""eventId"": 0x",A5,", ""score"": ",E5,", ""isBoss"": ",D5," }, ")</f>
        <v>"Thresholder": { "locationCode": "Undercroft", "eventId": 0x48, "score": 10, "isBoss": 1 }, </v>
      </c>
    </row>
    <row r="6" customFormat="false" ht="12.8" hidden="false" customHeight="false" outlineLevel="0" collapsed="false">
      <c r="A6" s="1" t="s">
        <v>283</v>
      </c>
      <c r="B6" s="1" t="s">
        <v>132</v>
      </c>
      <c r="C6" s="1" t="s">
        <v>284</v>
      </c>
      <c r="D6" s="0" t="n">
        <v>1</v>
      </c>
      <c r="E6" s="0" t="n">
        <v>10</v>
      </c>
      <c r="F6" s="0"/>
      <c r="G6" s="1" t="str">
        <f aca="false">_xlfn.CONCAT("""",C6,""": { ""locationCode"": """,B6,""", ""eventId"": 0x",A6,", ""score"": ",E6,", ""isBoss"": ",D6," }, ")</f>
        <v>"Dark Thorn": { "locationCode": "BallroomBattle", "eventId": 0x4f, "score": 10, "isBoss": 1 }, 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285</v>
      </c>
      <c r="D7" s="0" t="n">
        <v>1</v>
      </c>
      <c r="E7" s="0" t="n">
        <v>10</v>
      </c>
      <c r="F7" s="0"/>
      <c r="G7" s="1" t="str">
        <f aca="false">_xlfn.CONCAT("""",C7,""": { ""locationCode"": """,B7,""", ""eventId"": 0x",A7,", ""score"": ",E7,", ""isBoss"": ",D7," }, ")</f>
        <v>"Cerberus": { "locationCode": "CaveOfTheDeadEntrance", "eventId": 0x72, "score": 10, "isBoss": 1 }, 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286</v>
      </c>
      <c r="D8" s="0" t="n">
        <v>1</v>
      </c>
      <c r="E8" s="0" t="n">
        <v>5</v>
      </c>
      <c r="F8" s="0"/>
      <c r="G8" s="1" t="str">
        <f aca="false">_xlfn.CONCAT("""",C8,""": { ""locationCode"": """,B8,""", ""eventId"": 0x",A8,", ""score"": ",E8,", ""isBoss"": ",D8," }, ")</f>
        <v>"Olympus Pete": { "locationCode": "UnderworldLock2", "eventId": 0x74, "score": 5, "isBoss": 1 }, 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287</v>
      </c>
      <c r="D9" s="0" t="n">
        <v>1</v>
      </c>
      <c r="E9" s="0" t="n">
        <v>10</v>
      </c>
      <c r="F9" s="0"/>
      <c r="G9" s="1" t="str">
        <f aca="false">_xlfn.CONCAT("""",C9,""": { ""locationCode"": """,B9,""", ""eventId"": 0x",A9,", ""score"": ",E9,", ""isBoss"": ",D9," }, ")</f>
        <v>"Timeless Pete": { "locationCode": "RiverWharf", "eventId": 0x35, "score": 10, "isBoss": 1 }, </v>
      </c>
    </row>
    <row r="10" customFormat="false" ht="12.8" hidden="false" customHeight="false" outlineLevel="0" collapsed="false">
      <c r="A10" s="1" t="s">
        <v>288</v>
      </c>
      <c r="B10" s="1" t="s">
        <v>164</v>
      </c>
      <c r="C10" s="1" t="s">
        <v>289</v>
      </c>
      <c r="D10" s="0" t="n">
        <v>1</v>
      </c>
      <c r="E10" s="0" t="n">
        <v>10</v>
      </c>
      <c r="F10" s="0"/>
      <c r="G10" s="1" t="str">
        <f aca="false">_xlfn.CONCAT("""",C10,""": { ""locationCode"": """,B10,""", ""eventId"": 0x",A10,", ""score"": ",E10,", ""isBoss"": ",D10," }, ")</f>
        <v>"Hydra": { "locationCode": "ColiseumGatesRuined", "eventId": 0xab, "score": 10, "isBoss": 1 }, </v>
      </c>
    </row>
    <row r="11" customFormat="false" ht="12.8" hidden="false" customHeight="false" outlineLevel="0" collapsed="false">
      <c r="A11" s="1" t="s">
        <v>290</v>
      </c>
      <c r="B11" s="1" t="s">
        <v>209</v>
      </c>
      <c r="C11" s="1" t="s">
        <v>291</v>
      </c>
      <c r="D11" s="0" t="n">
        <v>1</v>
      </c>
      <c r="E11" s="0" t="n">
        <v>25</v>
      </c>
      <c r="F11" s="0"/>
      <c r="G11" s="1" t="str">
        <f aca="false">_xlfn.CONCAT("""",C11,""": { ""locationCode"": """,B11,""", ""eventId"": 0x",A11,", ""score"": ",E11,", ""isBoss"": ",D11," }, ")</f>
        <v>"Barbossa": { "locationCode": "PortHeap", "eventId": 0x3c, "score": 25, "isBoss": 1 }, 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292</v>
      </c>
      <c r="D12" s="0" t="n">
        <v>1</v>
      </c>
      <c r="E12" s="0" t="n">
        <v>10</v>
      </c>
      <c r="F12" s="0"/>
      <c r="G12" s="1" t="str">
        <f aca="false">_xlfn.CONCAT("""",C12,""": { ""locationCode"": """,B12,""", ""eventId"": 0x",A12,", ""score"": ",E12,", ""isBoss"": ",D12," }, ")</f>
        <v>"Prison Keeper": { "locationCode": "HalloweenHill", "eventId": 0x34, "score": 10, "isBoss": 1 }, 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293</v>
      </c>
      <c r="D13" s="0" t="n">
        <v>1</v>
      </c>
      <c r="E13" s="0" t="n">
        <v>10</v>
      </c>
      <c r="F13" s="0"/>
      <c r="G13" s="1" t="str">
        <f aca="false">_xlfn.CONCAT("""",C13,""": { ""locationCode"": """,B13,""", ""eventId"": 0x",A13,", ""score"": ",E13,", ""isBoss"": ",D13," }, ")</f>
        <v>"Oogie Boogie": { "locationCode": "HalloweenFactory", "eventId": 0x37, "score": 10, "isBoss": 1 }, </v>
      </c>
    </row>
    <row r="14" customFormat="false" ht="12.8" hidden="false" customHeight="false" outlineLevel="0" collapsed="false">
      <c r="A14" s="1" t="s">
        <v>294</v>
      </c>
      <c r="B14" s="1" t="s">
        <v>245</v>
      </c>
      <c r="C14" s="1" t="s">
        <v>295</v>
      </c>
      <c r="D14" s="0" t="n">
        <v>1</v>
      </c>
      <c r="E14" s="0" t="n">
        <v>5</v>
      </c>
      <c r="F14" s="0"/>
      <c r="G14" s="1" t="str">
        <f aca="false">_xlfn.CONCAT("""",C14,""": { ""locationCode"": """,B14,""", ""eventId"": 0x",A14,", ""score"": ",E14,", ""isBoss"": ",D14," }, ")</f>
        <v>"Volcano and Blizzard": { "locationCode": "AgrabahPalace", "eventId": 0x3b, "score": 5, "isBoss": 1 }, 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296</v>
      </c>
      <c r="D15" s="0" t="n">
        <v>1</v>
      </c>
      <c r="E15" s="0" t="n">
        <v>25</v>
      </c>
      <c r="F15" s="0"/>
      <c r="G15" s="1" t="str">
        <f aca="false">_xlfn.CONCAT("""",C15,""": { ""locationCode"": """,B15,""", ""eventId"": 0x",A15,", ""score"": ",E15,", ""isBoss"": ",D15," }, ")</f>
        <v>"Scar": { "locationCode": "PridePeakBattle", "eventId": 0x37, "score": 25, "isBoss": 1 }, </v>
      </c>
    </row>
    <row r="16" customFormat="false" ht="12.8" hidden="false" customHeight="false" outlineLevel="0" collapsed="false">
      <c r="A16" s="1" t="s">
        <v>297</v>
      </c>
      <c r="B16" s="1" t="s">
        <v>270</v>
      </c>
      <c r="C16" s="1" t="s">
        <v>298</v>
      </c>
      <c r="D16" s="1" t="n">
        <v>0</v>
      </c>
      <c r="E16" s="1" t="n">
        <v>10</v>
      </c>
      <c r="G16" s="1" t="str">
        <f aca="false">_xlfn.CONCAT("""",C16,""": { ""locationCode"": """,B16,""", ""eventId"": 0x",A16,", ""score"": ",E16,", ""isBoss"": ",D16," }, ")</f>
        <v>"Pain and Panic Cup": { "locationCode": "ColiseumTourney1", "eventId": 0xbd, "score": 10, "isBoss": 0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299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300</v>
      </c>
      <c r="B2" s="1" t="s">
        <v>301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302</v>
      </c>
      <c r="B3" s="2" t="s">
        <v>303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304</v>
      </c>
      <c r="B4" s="2" t="s">
        <v>305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304</v>
      </c>
      <c r="B5" s="2" t="s">
        <v>306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307</v>
      </c>
      <c r="B6" s="1" t="s">
        <v>308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309</v>
      </c>
      <c r="B7" s="1" t="s">
        <v>310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311</v>
      </c>
      <c r="B8" s="2" t="s">
        <v>312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313</v>
      </c>
      <c r="B9" s="3" t="s">
        <v>314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315</v>
      </c>
      <c r="B10" s="2" t="s">
        <v>316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317</v>
      </c>
      <c r="B11" s="1" t="s">
        <v>318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319</v>
      </c>
      <c r="B12" s="1" t="s">
        <v>320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321</v>
      </c>
      <c r="B1" s="2" t="s">
        <v>322</v>
      </c>
      <c r="C1" s="2" t="s">
        <v>323</v>
      </c>
      <c r="D1" s="2" t="s">
        <v>324</v>
      </c>
      <c r="F1" s="2" t="s">
        <v>325</v>
      </c>
      <c r="G1" s="2" t="s">
        <v>326</v>
      </c>
      <c r="H1" s="2" t="s">
        <v>327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328</v>
      </c>
      <c r="G4" s="2" t="s">
        <v>329</v>
      </c>
      <c r="H4" s="2" t="s">
        <v>330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6" t="n">
        <f aca="true">INDIRECT(ADDRESS(F2 + 1, 2)) + G2</f>
        <v>29</v>
      </c>
      <c r="G5" s="6" t="n">
        <f aca="true">INDIRECT(ADDRESS(F2 + 1, 3)) + H2</f>
        <v>25</v>
      </c>
      <c r="H5" s="6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331</v>
      </c>
      <c r="G7" s="2" t="s">
        <v>332</v>
      </c>
      <c r="H7" s="2" t="s">
        <v>333</v>
      </c>
      <c r="I7" s="2" t="s">
        <v>334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335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9475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2022-12-29T17:05:23Z</dcterms:modified>
  <cp:revision>827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