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/>
  <mc:AlternateContent xmlns:mc="http://schemas.openxmlformats.org/markup-compatibility/2006">
    <mc:Choice Requires="x15">
      <x15ac:absPath xmlns:x15ac="http://schemas.microsoft.com/office/spreadsheetml/2010/11/ac" url="/Volumes/Untitled/"/>
    </mc:Choice>
  </mc:AlternateContent>
  <xr:revisionPtr revIDLastSave="0" documentId="8_{FA15F740-030C-8049-9FED-D3007BFE3729}" xr6:coauthVersionLast="36" xr6:coauthVersionMax="36" xr10:uidLastSave="{00000000-0000-0000-0000-000000000000}"/>
  <bookViews>
    <workbookView xWindow="0" yWindow="460" windowWidth="28800" windowHeight="16280" xr2:uid="{00000000-000D-0000-FFFF-FFFF00000000}"/>
  </bookViews>
  <sheets>
    <sheet name="Functionality Suitability" sheetId="11" r:id="rId1"/>
    <sheet name="Performance Efficiency" sheetId="13" r:id="rId2"/>
    <sheet name="Compatibility" sheetId="14" r:id="rId3"/>
    <sheet name="Usability" sheetId="15" r:id="rId4"/>
    <sheet name="Reliability" sheetId="16" r:id="rId5"/>
    <sheet name="Security" sheetId="17" r:id="rId6"/>
    <sheet name="Maintainability" sheetId="18" r:id="rId7"/>
    <sheet name="Portability" sheetId="19" r:id="rId8"/>
    <sheet name="Overall Performance" sheetId="21" r:id="rId9"/>
    <sheet name="Equivalent" sheetId="6" state="hidden" r:id="rId10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1" l="1"/>
  <c r="B10" i="21"/>
  <c r="C9" i="21"/>
  <c r="C8" i="21"/>
  <c r="C7" i="21"/>
  <c r="C6" i="21"/>
  <c r="C5" i="21"/>
  <c r="C4" i="21"/>
  <c r="C2" i="21"/>
  <c r="B9" i="21"/>
  <c r="B8" i="21"/>
  <c r="B7" i="21"/>
  <c r="B6" i="21"/>
  <c r="B5" i="21"/>
  <c r="B4" i="21"/>
  <c r="B2" i="21"/>
  <c r="C17" i="19" l="1"/>
  <c r="G14" i="19"/>
  <c r="F14" i="19"/>
  <c r="E14" i="19"/>
  <c r="D14" i="19"/>
  <c r="C14" i="19"/>
  <c r="H13" i="19"/>
  <c r="G9" i="19"/>
  <c r="F9" i="19"/>
  <c r="E9" i="19"/>
  <c r="D9" i="19"/>
  <c r="C9" i="19"/>
  <c r="H9" i="19" s="1"/>
  <c r="C10" i="19" s="1"/>
  <c r="C11" i="19" s="1"/>
  <c r="H8" i="19"/>
  <c r="G4" i="19"/>
  <c r="F4" i="19"/>
  <c r="E4" i="19"/>
  <c r="D4" i="19"/>
  <c r="C4" i="19"/>
  <c r="H3" i="19"/>
  <c r="G24" i="18"/>
  <c r="F24" i="18"/>
  <c r="E24" i="18"/>
  <c r="D24" i="18"/>
  <c r="C24" i="18"/>
  <c r="H24" i="18" s="1"/>
  <c r="C25" i="18" s="1"/>
  <c r="C26" i="18" s="1"/>
  <c r="H23" i="18"/>
  <c r="G19" i="18"/>
  <c r="F19" i="18"/>
  <c r="E19" i="18"/>
  <c r="D19" i="18"/>
  <c r="H19" i="18" s="1"/>
  <c r="C20" i="18" s="1"/>
  <c r="C21" i="18" s="1"/>
  <c r="C19" i="18"/>
  <c r="H18" i="18"/>
  <c r="G14" i="18"/>
  <c r="F14" i="18"/>
  <c r="E14" i="18"/>
  <c r="D14" i="18"/>
  <c r="C14" i="18"/>
  <c r="H14" i="18" s="1"/>
  <c r="C15" i="18" s="1"/>
  <c r="C16" i="18" s="1"/>
  <c r="H13" i="18"/>
  <c r="G9" i="18"/>
  <c r="F9" i="18"/>
  <c r="E9" i="18"/>
  <c r="D9" i="18"/>
  <c r="H9" i="18" s="1"/>
  <c r="C10" i="18" s="1"/>
  <c r="C11" i="18" s="1"/>
  <c r="C9" i="18"/>
  <c r="H8" i="18"/>
  <c r="G4" i="18"/>
  <c r="F4" i="18"/>
  <c r="E4" i="18"/>
  <c r="D4" i="18"/>
  <c r="C4" i="18"/>
  <c r="H4" i="18" s="1"/>
  <c r="C5" i="18" s="1"/>
  <c r="H3" i="18"/>
  <c r="C27" i="17"/>
  <c r="G24" i="17"/>
  <c r="F24" i="17"/>
  <c r="E24" i="17"/>
  <c r="D24" i="17"/>
  <c r="C24" i="17"/>
  <c r="H24" i="17" s="1"/>
  <c r="C25" i="17" s="1"/>
  <c r="C26" i="17" s="1"/>
  <c r="H23" i="17"/>
  <c r="G19" i="17"/>
  <c r="F19" i="17"/>
  <c r="E19" i="17"/>
  <c r="D19" i="17"/>
  <c r="C19" i="17"/>
  <c r="H18" i="17"/>
  <c r="G14" i="17"/>
  <c r="F14" i="17"/>
  <c r="E14" i="17"/>
  <c r="D14" i="17"/>
  <c r="C14" i="17"/>
  <c r="H13" i="17"/>
  <c r="G9" i="17"/>
  <c r="F9" i="17"/>
  <c r="E9" i="17"/>
  <c r="D9" i="17"/>
  <c r="C9" i="17"/>
  <c r="H8" i="17"/>
  <c r="G4" i="17"/>
  <c r="F4" i="17"/>
  <c r="E4" i="17"/>
  <c r="D4" i="17"/>
  <c r="C4" i="17"/>
  <c r="H3" i="17"/>
  <c r="C22" i="16"/>
  <c r="G19" i="16"/>
  <c r="F19" i="16"/>
  <c r="E19" i="16"/>
  <c r="D19" i="16"/>
  <c r="C19" i="16"/>
  <c r="H18" i="16"/>
  <c r="G14" i="16"/>
  <c r="F14" i="16"/>
  <c r="E14" i="16"/>
  <c r="D14" i="16"/>
  <c r="C14" i="16"/>
  <c r="H13" i="16"/>
  <c r="G9" i="16"/>
  <c r="F9" i="16"/>
  <c r="E9" i="16"/>
  <c r="D9" i="16"/>
  <c r="C9" i="16"/>
  <c r="H8" i="16"/>
  <c r="G4" i="16"/>
  <c r="F4" i="16"/>
  <c r="E4" i="16"/>
  <c r="D4" i="16"/>
  <c r="C4" i="16"/>
  <c r="H3" i="16"/>
  <c r="C32" i="15"/>
  <c r="G29" i="15"/>
  <c r="F29" i="15"/>
  <c r="E29" i="15"/>
  <c r="D29" i="15"/>
  <c r="C29" i="15"/>
  <c r="H28" i="15"/>
  <c r="G24" i="15"/>
  <c r="F24" i="15"/>
  <c r="E24" i="15"/>
  <c r="D24" i="15"/>
  <c r="C24" i="15"/>
  <c r="H23" i="15"/>
  <c r="G19" i="15"/>
  <c r="F19" i="15"/>
  <c r="E19" i="15"/>
  <c r="D19" i="15"/>
  <c r="C19" i="15"/>
  <c r="H18" i="15"/>
  <c r="C12" i="14"/>
  <c r="G14" i="15"/>
  <c r="F14" i="15"/>
  <c r="E14" i="15"/>
  <c r="D14" i="15"/>
  <c r="C14" i="15"/>
  <c r="H14" i="15" s="1"/>
  <c r="C15" i="15" s="1"/>
  <c r="C16" i="15" s="1"/>
  <c r="H13" i="15"/>
  <c r="G9" i="15"/>
  <c r="F9" i="15"/>
  <c r="E9" i="15"/>
  <c r="D9" i="15"/>
  <c r="C9" i="15"/>
  <c r="H8" i="15"/>
  <c r="G4" i="15"/>
  <c r="F4" i="15"/>
  <c r="E4" i="15"/>
  <c r="D4" i="15"/>
  <c r="C4" i="15"/>
  <c r="H4" i="15" s="1"/>
  <c r="C5" i="15" s="1"/>
  <c r="H3" i="15"/>
  <c r="G9" i="14"/>
  <c r="F9" i="14"/>
  <c r="E9" i="14"/>
  <c r="D9" i="14"/>
  <c r="C9" i="14"/>
  <c r="H8" i="14"/>
  <c r="G4" i="14"/>
  <c r="F4" i="14"/>
  <c r="E4" i="14"/>
  <c r="D4" i="14"/>
  <c r="C4" i="14"/>
  <c r="H4" i="14" s="1"/>
  <c r="C5" i="14" s="1"/>
  <c r="H3" i="14"/>
  <c r="G14" i="13"/>
  <c r="F14" i="13"/>
  <c r="E14" i="13"/>
  <c r="D14" i="13"/>
  <c r="C14" i="13"/>
  <c r="H14" i="13" s="1"/>
  <c r="C15" i="13" s="1"/>
  <c r="C16" i="13" s="1"/>
  <c r="H13" i="13"/>
  <c r="G9" i="13"/>
  <c r="F9" i="13"/>
  <c r="E9" i="13"/>
  <c r="D9" i="13"/>
  <c r="H9" i="13" s="1"/>
  <c r="C10" i="13" s="1"/>
  <c r="C11" i="13" s="1"/>
  <c r="C9" i="13"/>
  <c r="H8" i="13"/>
  <c r="G4" i="13"/>
  <c r="F4" i="13"/>
  <c r="E4" i="13"/>
  <c r="D4" i="13"/>
  <c r="C4" i="13"/>
  <c r="H4" i="13" s="1"/>
  <c r="C5" i="13" s="1"/>
  <c r="H3" i="13"/>
  <c r="H3" i="11"/>
  <c r="G14" i="11"/>
  <c r="F14" i="11"/>
  <c r="E14" i="11"/>
  <c r="D14" i="11"/>
  <c r="C14" i="11"/>
  <c r="H13" i="11"/>
  <c r="G9" i="11"/>
  <c r="F9" i="11"/>
  <c r="E9" i="11"/>
  <c r="D9" i="11"/>
  <c r="C9" i="11"/>
  <c r="H8" i="11"/>
  <c r="G4" i="11"/>
  <c r="F4" i="11"/>
  <c r="E4" i="11"/>
  <c r="D4" i="11"/>
  <c r="C4" i="11"/>
  <c r="H4" i="19" l="1"/>
  <c r="C5" i="19" s="1"/>
  <c r="C6" i="19" s="1"/>
  <c r="H14" i="19"/>
  <c r="C15" i="19" s="1"/>
  <c r="C16" i="19" s="1"/>
  <c r="C18" i="19"/>
  <c r="C27" i="18"/>
  <c r="C28" i="18" s="1"/>
  <c r="C6" i="18"/>
  <c r="H4" i="17"/>
  <c r="C5" i="17" s="1"/>
  <c r="H9" i="17"/>
  <c r="C10" i="17" s="1"/>
  <c r="C11" i="17" s="1"/>
  <c r="H19" i="17"/>
  <c r="C20" i="17" s="1"/>
  <c r="C21" i="17" s="1"/>
  <c r="H14" i="17"/>
  <c r="C15" i="17" s="1"/>
  <c r="C16" i="17" s="1"/>
  <c r="C6" i="17"/>
  <c r="H4" i="16"/>
  <c r="C5" i="16" s="1"/>
  <c r="H14" i="16"/>
  <c r="C15" i="16" s="1"/>
  <c r="C16" i="16" s="1"/>
  <c r="H9" i="16"/>
  <c r="C10" i="16" s="1"/>
  <c r="C11" i="16" s="1"/>
  <c r="H19" i="16"/>
  <c r="C20" i="16" s="1"/>
  <c r="C21" i="16" s="1"/>
  <c r="C23" i="16"/>
  <c r="C6" i="16"/>
  <c r="H24" i="15"/>
  <c r="C25" i="15" s="1"/>
  <c r="C26" i="15" s="1"/>
  <c r="H9" i="15"/>
  <c r="C10" i="15" s="1"/>
  <c r="C11" i="15" s="1"/>
  <c r="H19" i="15"/>
  <c r="C20" i="15" s="1"/>
  <c r="C21" i="15" s="1"/>
  <c r="H29" i="15"/>
  <c r="C30" i="15" s="1"/>
  <c r="C31" i="15" s="1"/>
  <c r="H9" i="14"/>
  <c r="C10" i="14" s="1"/>
  <c r="C11" i="14" s="1"/>
  <c r="C6" i="15"/>
  <c r="C33" i="15"/>
  <c r="C6" i="14"/>
  <c r="C13" i="14"/>
  <c r="C6" i="13"/>
  <c r="C17" i="13"/>
  <c r="H14" i="11"/>
  <c r="C15" i="11" s="1"/>
  <c r="C16" i="11" s="1"/>
  <c r="H9" i="11"/>
  <c r="C10" i="11" s="1"/>
  <c r="C11" i="11" s="1"/>
  <c r="H4" i="11"/>
  <c r="C18" i="13" l="1"/>
  <c r="C3" i="21" s="1"/>
  <c r="B3" i="21"/>
  <c r="C28" i="17"/>
  <c r="C5" i="11"/>
  <c r="C17" i="11" s="1"/>
  <c r="C6" i="11" l="1"/>
  <c r="C18" i="11"/>
</calcChain>
</file>

<file path=xl/sharedStrings.xml><?xml version="1.0" encoding="utf-8"?>
<sst xmlns="http://schemas.openxmlformats.org/spreadsheetml/2006/main" count="653" uniqueCount="55">
  <si>
    <t>COMPUTATION</t>
  </si>
  <si>
    <t>MEAN</t>
  </si>
  <si>
    <t>INTERPRETATION</t>
  </si>
  <si>
    <t>TOTAL</t>
  </si>
  <si>
    <t>Interoperability</t>
  </si>
  <si>
    <t>Maturity</t>
  </si>
  <si>
    <t>Recoverability</t>
  </si>
  <si>
    <t>Learnability</t>
  </si>
  <si>
    <t>Operability</t>
  </si>
  <si>
    <t>Excellent</t>
  </si>
  <si>
    <t>Analyzability</t>
  </si>
  <si>
    <t>Testability</t>
  </si>
  <si>
    <t>Adaptability</t>
  </si>
  <si>
    <t>Installability</t>
  </si>
  <si>
    <t>Replaceability</t>
  </si>
  <si>
    <t>Very Good</t>
  </si>
  <si>
    <t>Poor</t>
  </si>
  <si>
    <t>Fair</t>
  </si>
  <si>
    <t>Good</t>
  </si>
  <si>
    <t>Functional Completeness</t>
  </si>
  <si>
    <t>Functional Correctness</t>
  </si>
  <si>
    <t>Rate</t>
  </si>
  <si>
    <t>Number of response</t>
  </si>
  <si>
    <t>SumProduct</t>
  </si>
  <si>
    <t>Functional Appropiateness</t>
  </si>
  <si>
    <t>WEIGHTED MEAN</t>
  </si>
  <si>
    <t>Time Behavior</t>
  </si>
  <si>
    <t>Resource Utilization</t>
  </si>
  <si>
    <t>Capacity</t>
  </si>
  <si>
    <t>Co-Existence</t>
  </si>
  <si>
    <t>Appropriateness recognizability</t>
  </si>
  <si>
    <t>User error protection</t>
  </si>
  <si>
    <t>User interface aesthetics</t>
  </si>
  <si>
    <t>Accessibility</t>
  </si>
  <si>
    <t>Availability</t>
  </si>
  <si>
    <t>Fault Tolerance</t>
  </si>
  <si>
    <t>Confidentiality</t>
  </si>
  <si>
    <t>Integrity</t>
  </si>
  <si>
    <t>Non-repudiation</t>
  </si>
  <si>
    <t>Accountability</t>
  </si>
  <si>
    <t>Authenticity</t>
  </si>
  <si>
    <t>Modularity</t>
  </si>
  <si>
    <t>Reusability</t>
  </si>
  <si>
    <t>Modifiability</t>
  </si>
  <si>
    <t>Functionality Suitability</t>
  </si>
  <si>
    <t>Performance Efficiency</t>
  </si>
  <si>
    <t>Compatibility</t>
  </si>
  <si>
    <t>Usability</t>
  </si>
  <si>
    <t>Reliability</t>
  </si>
  <si>
    <t>Security</t>
  </si>
  <si>
    <t>Maintainability</t>
  </si>
  <si>
    <t>Portability</t>
  </si>
  <si>
    <t>Mean</t>
  </si>
  <si>
    <t>Interpretation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</si>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</sst>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2" fontId="2" fillId="2" borderId="7" xfId="0" applyNumberFormat="1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5" xfId="0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2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31CE-AA99-A547-9E01-B08040C28EC6}">
  <dimension ref="A1:H18"/>
  <sheetViews>
    <sheetView tabSelected="1" zoomScale="169" zoomScaleNormal="169" workbookViewId="0">
      <selection activeCell="J13" sqref="J13"/>
    </sheetView>
  </sheetViews>
  <sheetFormatPr baseColWidth="10" defaultColWidth="8.83203125" defaultRowHeight="15" x14ac:dyDescent="0.2"/>
  <cols>
    <col min="1" max="1" width="17.1640625" style="3" customWidth="1"/>
    <col min="2" max="2" width="17" style="2" customWidth="1"/>
    <col min="3" max="3" width="10.6640625" style="1" customWidth="1"/>
    <col min="4" max="8" width="8.83203125" style="1" customWidth="1"/>
  </cols>
  <sheetData>
    <row r="1" spans="1:8" ht="16" thickBot="1" x14ac:dyDescent="0.25">
      <c r="A1" s="3" t="s">
        <v>0</v>
      </c>
    </row>
    <row r="2" spans="1:8" ht="15" customHeight="1" x14ac:dyDescent="0.2">
      <c r="A2" s="28" t="s">
        <v>19</v>
      </c>
      <c r="B2" s="8" t="s">
        <v>21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 t="s">
        <v>3</v>
      </c>
    </row>
    <row r="3" spans="1:8" ht="15" customHeight="1" x14ac:dyDescent="0.2">
      <c r="A3" s="29"/>
      <c r="B3" s="11" t="s">
        <v>22</v>
      </c>
      <c r="C3" s="20">
        <v>15</v>
      </c>
      <c r="D3" s="20">
        <v>5</v>
      </c>
      <c r="E3" s="20">
        <v>0</v>
      </c>
      <c r="F3" s="20">
        <v>0</v>
      </c>
      <c r="G3" s="20">
        <v>0</v>
      </c>
      <c r="H3" s="19">
        <f>SUM(C3:G3)</f>
        <v>20</v>
      </c>
    </row>
    <row r="4" spans="1:8" ht="15" customHeight="1" x14ac:dyDescent="0.2">
      <c r="A4" s="29"/>
      <c r="B4" s="11" t="s">
        <v>23</v>
      </c>
      <c r="C4" s="13">
        <f>C2*C3</f>
        <v>75</v>
      </c>
      <c r="D4" s="13">
        <f>D2*D3</f>
        <v>20</v>
      </c>
      <c r="E4" s="13">
        <f>E2*E3</f>
        <v>0</v>
      </c>
      <c r="F4" s="13">
        <f>F2*F3</f>
        <v>0</v>
      </c>
      <c r="G4" s="13">
        <f>G2*G3</f>
        <v>0</v>
      </c>
      <c r="H4" s="12">
        <f>SUM(C4:G4)</f>
        <v>95</v>
      </c>
    </row>
    <row r="5" spans="1:8" x14ac:dyDescent="0.2">
      <c r="A5" s="29"/>
      <c r="B5" s="14" t="s">
        <v>1</v>
      </c>
      <c r="C5" s="15">
        <f>H4/H3</f>
        <v>4.75</v>
      </c>
      <c r="D5" s="5"/>
      <c r="E5" s="5"/>
      <c r="F5" s="5"/>
      <c r="G5" s="5"/>
      <c r="H5" s="6"/>
    </row>
    <row r="6" spans="1:8" ht="16" thickBot="1" x14ac:dyDescent="0.25">
      <c r="A6" s="30"/>
      <c r="B6" s="16" t="s">
        <v>2</v>
      </c>
      <c r="C6" s="17" t="str">
        <f>VLOOKUP(C5,Equivalent!A1:B401,2)</f>
        <v>Excellent</v>
      </c>
      <c r="D6" s="18"/>
      <c r="E6" s="18"/>
      <c r="F6" s="18"/>
      <c r="G6" s="18"/>
      <c r="H6" s="7"/>
    </row>
    <row r="7" spans="1:8" x14ac:dyDescent="0.2">
      <c r="A7" s="28" t="s">
        <v>20</v>
      </c>
      <c r="B7" s="8" t="s">
        <v>21</v>
      </c>
      <c r="C7" s="9">
        <v>5</v>
      </c>
      <c r="D7" s="9">
        <v>4</v>
      </c>
      <c r="E7" s="9">
        <v>3</v>
      </c>
      <c r="F7" s="9">
        <v>2</v>
      </c>
      <c r="G7" s="9">
        <v>1</v>
      </c>
      <c r="H7" s="10" t="s">
        <v>3</v>
      </c>
    </row>
    <row r="8" spans="1:8" x14ac:dyDescent="0.2">
      <c r="A8" s="29"/>
      <c r="B8" s="11" t="s">
        <v>22</v>
      </c>
      <c r="C8" s="20">
        <v>5</v>
      </c>
      <c r="D8" s="20">
        <v>5</v>
      </c>
      <c r="E8" s="20">
        <v>5</v>
      </c>
      <c r="F8" s="20">
        <v>5</v>
      </c>
      <c r="G8" s="20">
        <v>0</v>
      </c>
      <c r="H8" s="19">
        <f>SUM(C8:G8)</f>
        <v>20</v>
      </c>
    </row>
    <row r="9" spans="1:8" x14ac:dyDescent="0.2">
      <c r="A9" s="29"/>
      <c r="B9" s="11" t="s">
        <v>23</v>
      </c>
      <c r="C9" s="13">
        <f>C7*C8</f>
        <v>25</v>
      </c>
      <c r="D9" s="13">
        <f>D7*D8</f>
        <v>20</v>
      </c>
      <c r="E9" s="13">
        <f>E7*E8</f>
        <v>15</v>
      </c>
      <c r="F9" s="13">
        <f>F7*F8</f>
        <v>10</v>
      </c>
      <c r="G9" s="13">
        <f>G7*G8</f>
        <v>0</v>
      </c>
      <c r="H9" s="12">
        <f>SUM(C9:G9)</f>
        <v>70</v>
      </c>
    </row>
    <row r="10" spans="1:8" x14ac:dyDescent="0.2">
      <c r="A10" s="29"/>
      <c r="B10" s="14" t="s">
        <v>1</v>
      </c>
      <c r="C10" s="15">
        <f>H9/H8</f>
        <v>3.5</v>
      </c>
      <c r="D10" s="5"/>
      <c r="E10" s="5"/>
      <c r="F10" s="5"/>
      <c r="G10" s="5"/>
      <c r="H10" s="6"/>
    </row>
    <row r="11" spans="1:8" ht="16" thickBot="1" x14ac:dyDescent="0.25">
      <c r="A11" s="30"/>
      <c r="B11" s="16" t="s">
        <v>2</v>
      </c>
      <c r="C11" s="17" t="str">
        <f>VLOOKUP(C10,Equivalent!A6:B406,2)</f>
        <v>Good</v>
      </c>
      <c r="D11" s="18"/>
      <c r="E11" s="18"/>
      <c r="F11" s="18"/>
      <c r="G11" s="18"/>
      <c r="H11" s="7"/>
    </row>
    <row r="12" spans="1:8" x14ac:dyDescent="0.2">
      <c r="A12" s="28" t="s">
        <v>24</v>
      </c>
      <c r="B12" s="8" t="s">
        <v>21</v>
      </c>
      <c r="C12" s="9">
        <v>5</v>
      </c>
      <c r="D12" s="9">
        <v>4</v>
      </c>
      <c r="E12" s="9">
        <v>3</v>
      </c>
      <c r="F12" s="9">
        <v>2</v>
      </c>
      <c r="G12" s="9">
        <v>1</v>
      </c>
      <c r="H12" s="10" t="s">
        <v>3</v>
      </c>
    </row>
    <row r="13" spans="1:8" x14ac:dyDescent="0.2">
      <c r="A13" s="29"/>
      <c r="B13" s="11" t="s">
        <v>22</v>
      </c>
      <c r="C13" s="20">
        <v>5</v>
      </c>
      <c r="D13" s="20">
        <v>5</v>
      </c>
      <c r="E13" s="20">
        <v>5</v>
      </c>
      <c r="F13" s="20">
        <v>5</v>
      </c>
      <c r="G13" s="20">
        <v>0</v>
      </c>
      <c r="H13" s="19">
        <f>SUM(C13:G13)</f>
        <v>20</v>
      </c>
    </row>
    <row r="14" spans="1:8" x14ac:dyDescent="0.2">
      <c r="A14" s="29"/>
      <c r="B14" s="11" t="s">
        <v>23</v>
      </c>
      <c r="C14" s="13">
        <f>C12*C13</f>
        <v>25</v>
      </c>
      <c r="D14" s="13">
        <f>D12*D13</f>
        <v>20</v>
      </c>
      <c r="E14" s="13">
        <f>E12*E13</f>
        <v>15</v>
      </c>
      <c r="F14" s="13">
        <f>F12*F13</f>
        <v>10</v>
      </c>
      <c r="G14" s="13">
        <f>G12*G13</f>
        <v>0</v>
      </c>
      <c r="H14" s="12">
        <f>SUM(C14:G14)</f>
        <v>70</v>
      </c>
    </row>
    <row r="15" spans="1:8" x14ac:dyDescent="0.2">
      <c r="A15" s="29"/>
      <c r="B15" s="14" t="s">
        <v>1</v>
      </c>
      <c r="C15" s="15">
        <f>H14/H13</f>
        <v>3.5</v>
      </c>
      <c r="D15" s="5"/>
      <c r="E15" s="5"/>
      <c r="F15" s="5"/>
      <c r="G15" s="5"/>
      <c r="H15" s="6"/>
    </row>
    <row r="16" spans="1:8" ht="16" thickBot="1" x14ac:dyDescent="0.25">
      <c r="A16" s="30"/>
      <c r="B16" s="16" t="s">
        <v>2</v>
      </c>
      <c r="C16" s="17" t="str">
        <f>VLOOKUP(C15,Equivalent!A11:B411,2)</f>
        <v>Good</v>
      </c>
      <c r="D16" s="18"/>
      <c r="E16" s="18"/>
      <c r="F16" s="18"/>
      <c r="G16" s="18"/>
      <c r="H16" s="7"/>
    </row>
    <row r="17" spans="2:3" x14ac:dyDescent="0.2">
      <c r="B17" s="23" t="s">
        <v>25</v>
      </c>
      <c r="C17" s="21">
        <f>SUM(C5,C10,C15)/3</f>
        <v>3.9166666666666665</v>
      </c>
    </row>
    <row r="18" spans="2:3" ht="16" thickBot="1" x14ac:dyDescent="0.25">
      <c r="B18" s="24" t="s">
        <v>2</v>
      </c>
      <c r="C18" s="22" t="str">
        <f>VLOOKUP(C17,Equivalent!A13:B413,2)</f>
        <v>Very Good</v>
      </c>
    </row>
  </sheetData>
  <sheetProtection algorithmName="SHA-512" hashValue="GmdMGVTW1ZEeSOY2qemcZcFP90NZlgNlXxxSjLxPk1MweH1e2rptKgoAtH3mkZBjFuI8rM4E56yRRfCu73UxkA==" saltValue="22ck+4FfVMeyBMWT3KDY5w==" spinCount="100000" sheet="1" objects="1" scenarios="1"/>
  <mergeCells count="3">
    <mergeCell ref="A2:A6"/>
    <mergeCell ref="A7:A11"/>
    <mergeCell ref="A12:A16"/>
  </mergeCells>
  <pageMargins left="0.7" right="0.7" top="0.75" bottom="0.75" header="0.3" footer="0.3"/>
  <pageSetup paperSize="256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01"/>
  <sheetViews>
    <sheetView topLeftCell="A370" workbookViewId="0">
      <selection activeCell="G402" sqref="G402"/>
    </sheetView>
  </sheetViews>
  <sheetFormatPr baseColWidth="10" defaultColWidth="8.83203125" defaultRowHeight="15" x14ac:dyDescent="0.2"/>
  <cols>
    <col min="2" max="2" width="11.6640625" customWidth="1"/>
  </cols>
  <sheetData>
    <row r="1" spans="1:2" x14ac:dyDescent="0.2">
      <c r="A1" s="4">
        <v>1</v>
      </c>
      <c r="B1" t="s">
        <v>16</v>
      </c>
    </row>
    <row r="2" spans="1:2" x14ac:dyDescent="0.2">
      <c r="A2">
        <v>1.01</v>
      </c>
      <c r="B2" t="s">
        <v>16</v>
      </c>
    </row>
    <row r="3" spans="1:2" x14ac:dyDescent="0.2">
      <c r="A3">
        <v>1.02</v>
      </c>
      <c r="B3" t="s">
        <v>16</v>
      </c>
    </row>
    <row r="4" spans="1:2" x14ac:dyDescent="0.2">
      <c r="A4">
        <v>1.03</v>
      </c>
      <c r="B4" t="s">
        <v>16</v>
      </c>
    </row>
    <row r="5" spans="1:2" x14ac:dyDescent="0.2">
      <c r="A5">
        <v>1.04</v>
      </c>
      <c r="B5" t="s">
        <v>16</v>
      </c>
    </row>
    <row r="6" spans="1:2" x14ac:dyDescent="0.2">
      <c r="A6">
        <v>1.05</v>
      </c>
      <c r="B6" t="s">
        <v>16</v>
      </c>
    </row>
    <row r="7" spans="1:2" x14ac:dyDescent="0.2">
      <c r="A7">
        <v>1.06</v>
      </c>
      <c r="B7" t="s">
        <v>16</v>
      </c>
    </row>
    <row r="8" spans="1:2" x14ac:dyDescent="0.2">
      <c r="A8">
        <v>1.07</v>
      </c>
      <c r="B8" t="s">
        <v>16</v>
      </c>
    </row>
    <row r="9" spans="1:2" x14ac:dyDescent="0.2">
      <c r="A9">
        <v>1.08</v>
      </c>
      <c r="B9" t="s">
        <v>16</v>
      </c>
    </row>
    <row r="10" spans="1:2" x14ac:dyDescent="0.2">
      <c r="A10">
        <v>1.0900000000000001</v>
      </c>
      <c r="B10" t="s">
        <v>16</v>
      </c>
    </row>
    <row r="11" spans="1:2" x14ac:dyDescent="0.2">
      <c r="A11">
        <v>1.1000000000000001</v>
      </c>
      <c r="B11" t="s">
        <v>16</v>
      </c>
    </row>
    <row r="12" spans="1:2" x14ac:dyDescent="0.2">
      <c r="A12">
        <v>1.1100000000000001</v>
      </c>
      <c r="B12" t="s">
        <v>16</v>
      </c>
    </row>
    <row r="13" spans="1:2" x14ac:dyDescent="0.2">
      <c r="A13">
        <v>1.1200000000000001</v>
      </c>
      <c r="B13" t="s">
        <v>16</v>
      </c>
    </row>
    <row r="14" spans="1:2" x14ac:dyDescent="0.2">
      <c r="A14">
        <v>1.1299999999999999</v>
      </c>
      <c r="B14" t="s">
        <v>16</v>
      </c>
    </row>
    <row r="15" spans="1:2" x14ac:dyDescent="0.2">
      <c r="A15">
        <v>1.1400000000000001</v>
      </c>
      <c r="B15" t="s">
        <v>16</v>
      </c>
    </row>
    <row r="16" spans="1:2" x14ac:dyDescent="0.2">
      <c r="A16">
        <v>1.1499999999999999</v>
      </c>
      <c r="B16" t="s">
        <v>16</v>
      </c>
    </row>
    <row r="17" spans="1:2" x14ac:dyDescent="0.2">
      <c r="A17">
        <v>1.1599999999999999</v>
      </c>
      <c r="B17" t="s">
        <v>16</v>
      </c>
    </row>
    <row r="18" spans="1:2" x14ac:dyDescent="0.2">
      <c r="A18">
        <v>1.17</v>
      </c>
      <c r="B18" t="s">
        <v>16</v>
      </c>
    </row>
    <row r="19" spans="1:2" x14ac:dyDescent="0.2">
      <c r="A19">
        <v>1.18</v>
      </c>
      <c r="B19" t="s">
        <v>16</v>
      </c>
    </row>
    <row r="20" spans="1:2" x14ac:dyDescent="0.2">
      <c r="A20">
        <v>1.19</v>
      </c>
      <c r="B20" t="s">
        <v>16</v>
      </c>
    </row>
    <row r="21" spans="1:2" x14ac:dyDescent="0.2">
      <c r="A21">
        <v>1.2</v>
      </c>
      <c r="B21" t="s">
        <v>16</v>
      </c>
    </row>
    <row r="22" spans="1:2" x14ac:dyDescent="0.2">
      <c r="A22">
        <v>1.21</v>
      </c>
      <c r="B22" t="s">
        <v>16</v>
      </c>
    </row>
    <row r="23" spans="1:2" x14ac:dyDescent="0.2">
      <c r="A23">
        <v>1.22</v>
      </c>
      <c r="B23" t="s">
        <v>16</v>
      </c>
    </row>
    <row r="24" spans="1:2" x14ac:dyDescent="0.2">
      <c r="A24">
        <v>1.23</v>
      </c>
      <c r="B24" t="s">
        <v>16</v>
      </c>
    </row>
    <row r="25" spans="1:2" x14ac:dyDescent="0.2">
      <c r="A25">
        <v>1.24</v>
      </c>
      <c r="B25" t="s">
        <v>16</v>
      </c>
    </row>
    <row r="26" spans="1:2" x14ac:dyDescent="0.2">
      <c r="A26">
        <v>1.25</v>
      </c>
      <c r="B26" t="s">
        <v>16</v>
      </c>
    </row>
    <row r="27" spans="1:2" x14ac:dyDescent="0.2">
      <c r="A27">
        <v>1.26</v>
      </c>
      <c r="B27" t="s">
        <v>16</v>
      </c>
    </row>
    <row r="28" spans="1:2" x14ac:dyDescent="0.2">
      <c r="A28">
        <v>1.27</v>
      </c>
      <c r="B28" t="s">
        <v>16</v>
      </c>
    </row>
    <row r="29" spans="1:2" x14ac:dyDescent="0.2">
      <c r="A29">
        <v>1.28</v>
      </c>
      <c r="B29" t="s">
        <v>16</v>
      </c>
    </row>
    <row r="30" spans="1:2" x14ac:dyDescent="0.2">
      <c r="A30">
        <v>1.29</v>
      </c>
      <c r="B30" t="s">
        <v>16</v>
      </c>
    </row>
    <row r="31" spans="1:2" x14ac:dyDescent="0.2">
      <c r="A31">
        <v>1.3</v>
      </c>
      <c r="B31" t="s">
        <v>16</v>
      </c>
    </row>
    <row r="32" spans="1:2" x14ac:dyDescent="0.2">
      <c r="A32">
        <v>1.31</v>
      </c>
      <c r="B32" t="s">
        <v>16</v>
      </c>
    </row>
    <row r="33" spans="1:2" x14ac:dyDescent="0.2">
      <c r="A33">
        <v>1.32</v>
      </c>
      <c r="B33" t="s">
        <v>16</v>
      </c>
    </row>
    <row r="34" spans="1:2" x14ac:dyDescent="0.2">
      <c r="A34">
        <v>1.33</v>
      </c>
      <c r="B34" t="s">
        <v>16</v>
      </c>
    </row>
    <row r="35" spans="1:2" x14ac:dyDescent="0.2">
      <c r="A35">
        <v>1.34</v>
      </c>
      <c r="B35" t="s">
        <v>16</v>
      </c>
    </row>
    <row r="36" spans="1:2" x14ac:dyDescent="0.2">
      <c r="A36">
        <v>1.35</v>
      </c>
      <c r="B36" t="s">
        <v>16</v>
      </c>
    </row>
    <row r="37" spans="1:2" x14ac:dyDescent="0.2">
      <c r="A37">
        <v>1.36</v>
      </c>
      <c r="B37" t="s">
        <v>16</v>
      </c>
    </row>
    <row r="38" spans="1:2" x14ac:dyDescent="0.2">
      <c r="A38">
        <v>1.37</v>
      </c>
      <c r="B38" t="s">
        <v>16</v>
      </c>
    </row>
    <row r="39" spans="1:2" x14ac:dyDescent="0.2">
      <c r="A39">
        <v>1.38</v>
      </c>
      <c r="B39" t="s">
        <v>16</v>
      </c>
    </row>
    <row r="40" spans="1:2" x14ac:dyDescent="0.2">
      <c r="A40">
        <v>1.3900000000000001</v>
      </c>
      <c r="B40" t="s">
        <v>16</v>
      </c>
    </row>
    <row r="41" spans="1:2" x14ac:dyDescent="0.2">
      <c r="A41">
        <v>1.4</v>
      </c>
      <c r="B41" t="s">
        <v>16</v>
      </c>
    </row>
    <row r="42" spans="1:2" x14ac:dyDescent="0.2">
      <c r="A42">
        <v>1.4100000000000001</v>
      </c>
      <c r="B42" t="s">
        <v>16</v>
      </c>
    </row>
    <row r="43" spans="1:2" x14ac:dyDescent="0.2">
      <c r="A43">
        <v>1.42</v>
      </c>
      <c r="B43" t="s">
        <v>16</v>
      </c>
    </row>
    <row r="44" spans="1:2" x14ac:dyDescent="0.2">
      <c r="A44">
        <v>1.43</v>
      </c>
      <c r="B44" t="s">
        <v>16</v>
      </c>
    </row>
    <row r="45" spans="1:2" x14ac:dyDescent="0.2">
      <c r="A45">
        <v>1.44</v>
      </c>
      <c r="B45" t="s">
        <v>16</v>
      </c>
    </row>
    <row r="46" spans="1:2" x14ac:dyDescent="0.2">
      <c r="A46">
        <v>1.45</v>
      </c>
      <c r="B46" t="s">
        <v>16</v>
      </c>
    </row>
    <row r="47" spans="1:2" x14ac:dyDescent="0.2">
      <c r="A47">
        <v>1.46</v>
      </c>
      <c r="B47" t="s">
        <v>16</v>
      </c>
    </row>
    <row r="48" spans="1:2" x14ac:dyDescent="0.2">
      <c r="A48">
        <v>1.47</v>
      </c>
      <c r="B48" t="s">
        <v>16</v>
      </c>
    </row>
    <row r="49" spans="1:2" x14ac:dyDescent="0.2">
      <c r="A49">
        <v>1.48</v>
      </c>
      <c r="B49" t="s">
        <v>16</v>
      </c>
    </row>
    <row r="50" spans="1:2" x14ac:dyDescent="0.2">
      <c r="A50">
        <v>1.49</v>
      </c>
      <c r="B50" t="s">
        <v>16</v>
      </c>
    </row>
    <row r="51" spans="1:2" x14ac:dyDescent="0.2">
      <c r="A51">
        <v>1.5</v>
      </c>
      <c r="B51" t="s">
        <v>16</v>
      </c>
    </row>
    <row r="52" spans="1:2" x14ac:dyDescent="0.2">
      <c r="A52">
        <v>1.51</v>
      </c>
      <c r="B52" t="s">
        <v>17</v>
      </c>
    </row>
    <row r="53" spans="1:2" x14ac:dyDescent="0.2">
      <c r="A53">
        <v>1.52</v>
      </c>
      <c r="B53" t="s">
        <v>17</v>
      </c>
    </row>
    <row r="54" spans="1:2" x14ac:dyDescent="0.2">
      <c r="A54">
        <v>1.53</v>
      </c>
      <c r="B54" t="s">
        <v>17</v>
      </c>
    </row>
    <row r="55" spans="1:2" x14ac:dyDescent="0.2">
      <c r="A55">
        <v>1.54</v>
      </c>
      <c r="B55" t="s">
        <v>17</v>
      </c>
    </row>
    <row r="56" spans="1:2" x14ac:dyDescent="0.2">
      <c r="A56">
        <v>1.55</v>
      </c>
      <c r="B56" t="s">
        <v>17</v>
      </c>
    </row>
    <row r="57" spans="1:2" x14ac:dyDescent="0.2">
      <c r="A57">
        <v>1.56</v>
      </c>
      <c r="B57" t="s">
        <v>17</v>
      </c>
    </row>
    <row r="58" spans="1:2" x14ac:dyDescent="0.2">
      <c r="A58">
        <v>1.57</v>
      </c>
      <c r="B58" t="s">
        <v>17</v>
      </c>
    </row>
    <row r="59" spans="1:2" x14ac:dyDescent="0.2">
      <c r="A59">
        <v>1.58</v>
      </c>
      <c r="B59" t="s">
        <v>17</v>
      </c>
    </row>
    <row r="60" spans="1:2" x14ac:dyDescent="0.2">
      <c r="A60">
        <v>1.5899999999999999</v>
      </c>
      <c r="B60" t="s">
        <v>17</v>
      </c>
    </row>
    <row r="61" spans="1:2" x14ac:dyDescent="0.2">
      <c r="A61">
        <v>1.6</v>
      </c>
      <c r="B61" t="s">
        <v>17</v>
      </c>
    </row>
    <row r="62" spans="1:2" x14ac:dyDescent="0.2">
      <c r="A62">
        <v>1.6099999999999999</v>
      </c>
      <c r="B62" t="s">
        <v>17</v>
      </c>
    </row>
    <row r="63" spans="1:2" x14ac:dyDescent="0.2">
      <c r="A63">
        <v>1.62</v>
      </c>
      <c r="B63" t="s">
        <v>17</v>
      </c>
    </row>
    <row r="64" spans="1:2" x14ac:dyDescent="0.2">
      <c r="A64">
        <v>1.63</v>
      </c>
      <c r="B64" t="s">
        <v>17</v>
      </c>
    </row>
    <row r="65" spans="1:2" x14ac:dyDescent="0.2">
      <c r="A65">
        <v>1.6400000000000001</v>
      </c>
      <c r="B65" t="s">
        <v>17</v>
      </c>
    </row>
    <row r="66" spans="1:2" x14ac:dyDescent="0.2">
      <c r="A66">
        <v>1.65</v>
      </c>
      <c r="B66" t="s">
        <v>17</v>
      </c>
    </row>
    <row r="67" spans="1:2" x14ac:dyDescent="0.2">
      <c r="A67">
        <v>1.6600000000000001</v>
      </c>
      <c r="B67" t="s">
        <v>17</v>
      </c>
    </row>
    <row r="68" spans="1:2" x14ac:dyDescent="0.2">
      <c r="A68">
        <v>1.67</v>
      </c>
      <c r="B68" t="s">
        <v>17</v>
      </c>
    </row>
    <row r="69" spans="1:2" x14ac:dyDescent="0.2">
      <c r="A69">
        <v>1.6800000000000002</v>
      </c>
      <c r="B69" t="s">
        <v>17</v>
      </c>
    </row>
    <row r="70" spans="1:2" x14ac:dyDescent="0.2">
      <c r="A70">
        <v>1.69</v>
      </c>
      <c r="B70" t="s">
        <v>17</v>
      </c>
    </row>
    <row r="71" spans="1:2" x14ac:dyDescent="0.2">
      <c r="A71">
        <v>1.7000000000000002</v>
      </c>
      <c r="B71" t="s">
        <v>17</v>
      </c>
    </row>
    <row r="72" spans="1:2" x14ac:dyDescent="0.2">
      <c r="A72">
        <v>1.71</v>
      </c>
      <c r="B72" t="s">
        <v>17</v>
      </c>
    </row>
    <row r="73" spans="1:2" x14ac:dyDescent="0.2">
      <c r="A73">
        <v>1.72</v>
      </c>
      <c r="B73" t="s">
        <v>17</v>
      </c>
    </row>
    <row r="74" spans="1:2" x14ac:dyDescent="0.2">
      <c r="A74">
        <v>1.73</v>
      </c>
      <c r="B74" t="s">
        <v>17</v>
      </c>
    </row>
    <row r="75" spans="1:2" x14ac:dyDescent="0.2">
      <c r="A75">
        <v>1.74</v>
      </c>
      <c r="B75" t="s">
        <v>17</v>
      </c>
    </row>
    <row r="76" spans="1:2" x14ac:dyDescent="0.2">
      <c r="A76">
        <v>1.75</v>
      </c>
      <c r="B76" t="s">
        <v>17</v>
      </c>
    </row>
    <row r="77" spans="1:2" x14ac:dyDescent="0.2">
      <c r="A77">
        <v>1.76</v>
      </c>
      <c r="B77" t="s">
        <v>17</v>
      </c>
    </row>
    <row r="78" spans="1:2" x14ac:dyDescent="0.2">
      <c r="A78">
        <v>1.77</v>
      </c>
      <c r="B78" t="s">
        <v>17</v>
      </c>
    </row>
    <row r="79" spans="1:2" x14ac:dyDescent="0.2">
      <c r="A79">
        <v>1.78</v>
      </c>
      <c r="B79" t="s">
        <v>17</v>
      </c>
    </row>
    <row r="80" spans="1:2" x14ac:dyDescent="0.2">
      <c r="A80">
        <v>1.79</v>
      </c>
      <c r="B80" t="s">
        <v>17</v>
      </c>
    </row>
    <row r="81" spans="1:2" x14ac:dyDescent="0.2">
      <c r="A81">
        <v>1.8</v>
      </c>
      <c r="B81" t="s">
        <v>17</v>
      </c>
    </row>
    <row r="82" spans="1:2" x14ac:dyDescent="0.2">
      <c r="A82">
        <v>1.81</v>
      </c>
      <c r="B82" t="s">
        <v>17</v>
      </c>
    </row>
    <row r="83" spans="1:2" x14ac:dyDescent="0.2">
      <c r="A83">
        <v>1.82</v>
      </c>
      <c r="B83" t="s">
        <v>17</v>
      </c>
    </row>
    <row r="84" spans="1:2" x14ac:dyDescent="0.2">
      <c r="A84">
        <v>1.83</v>
      </c>
      <c r="B84" t="s">
        <v>17</v>
      </c>
    </row>
    <row r="85" spans="1:2" x14ac:dyDescent="0.2">
      <c r="A85">
        <v>1.84</v>
      </c>
      <c r="B85" t="s">
        <v>17</v>
      </c>
    </row>
    <row r="86" spans="1:2" x14ac:dyDescent="0.2">
      <c r="A86">
        <v>1.85</v>
      </c>
      <c r="B86" t="s">
        <v>17</v>
      </c>
    </row>
    <row r="87" spans="1:2" x14ac:dyDescent="0.2">
      <c r="A87">
        <v>1.8599999999999999</v>
      </c>
      <c r="B87" t="s">
        <v>17</v>
      </c>
    </row>
    <row r="88" spans="1:2" x14ac:dyDescent="0.2">
      <c r="A88">
        <v>1.87</v>
      </c>
      <c r="B88" t="s">
        <v>17</v>
      </c>
    </row>
    <row r="89" spans="1:2" x14ac:dyDescent="0.2">
      <c r="A89">
        <v>1.88</v>
      </c>
      <c r="B89" t="s">
        <v>17</v>
      </c>
    </row>
    <row r="90" spans="1:2" x14ac:dyDescent="0.2">
      <c r="A90">
        <v>1.8900000000000001</v>
      </c>
      <c r="B90" t="s">
        <v>17</v>
      </c>
    </row>
    <row r="91" spans="1:2" x14ac:dyDescent="0.2">
      <c r="A91">
        <v>1.9</v>
      </c>
      <c r="B91" t="s">
        <v>17</v>
      </c>
    </row>
    <row r="92" spans="1:2" x14ac:dyDescent="0.2">
      <c r="A92">
        <v>1.9100000000000001</v>
      </c>
      <c r="B92" t="s">
        <v>17</v>
      </c>
    </row>
    <row r="93" spans="1:2" x14ac:dyDescent="0.2">
      <c r="A93">
        <v>1.92</v>
      </c>
      <c r="B93" t="s">
        <v>17</v>
      </c>
    </row>
    <row r="94" spans="1:2" x14ac:dyDescent="0.2">
      <c r="A94">
        <v>1.9300000000000002</v>
      </c>
      <c r="B94" t="s">
        <v>17</v>
      </c>
    </row>
    <row r="95" spans="1:2" x14ac:dyDescent="0.2">
      <c r="A95">
        <v>1.94</v>
      </c>
      <c r="B95" t="s">
        <v>17</v>
      </c>
    </row>
    <row r="96" spans="1:2" x14ac:dyDescent="0.2">
      <c r="A96">
        <v>1.9500000000000002</v>
      </c>
      <c r="B96" t="s">
        <v>17</v>
      </c>
    </row>
    <row r="97" spans="1:2" x14ac:dyDescent="0.2">
      <c r="A97">
        <v>1.96</v>
      </c>
      <c r="B97" t="s">
        <v>17</v>
      </c>
    </row>
    <row r="98" spans="1:2" x14ac:dyDescent="0.2">
      <c r="A98">
        <v>1.97</v>
      </c>
      <c r="B98" t="s">
        <v>17</v>
      </c>
    </row>
    <row r="99" spans="1:2" x14ac:dyDescent="0.2">
      <c r="A99">
        <v>1.98</v>
      </c>
      <c r="B99" t="s">
        <v>17</v>
      </c>
    </row>
    <row r="100" spans="1:2" x14ac:dyDescent="0.2">
      <c r="A100">
        <v>1.99</v>
      </c>
      <c r="B100" t="s">
        <v>17</v>
      </c>
    </row>
    <row r="101" spans="1:2" x14ac:dyDescent="0.2">
      <c r="A101">
        <v>2</v>
      </c>
      <c r="B101" t="s">
        <v>17</v>
      </c>
    </row>
    <row r="102" spans="1:2" x14ac:dyDescent="0.2">
      <c r="A102">
        <v>2.0099999999999998</v>
      </c>
      <c r="B102" t="s">
        <v>17</v>
      </c>
    </row>
    <row r="103" spans="1:2" x14ac:dyDescent="0.2">
      <c r="A103">
        <v>2.02</v>
      </c>
      <c r="B103" t="s">
        <v>17</v>
      </c>
    </row>
    <row r="104" spans="1:2" x14ac:dyDescent="0.2">
      <c r="A104">
        <v>2.0300000000000002</v>
      </c>
      <c r="B104" t="s">
        <v>17</v>
      </c>
    </row>
    <row r="105" spans="1:2" x14ac:dyDescent="0.2">
      <c r="A105">
        <v>2.04</v>
      </c>
      <c r="B105" t="s">
        <v>17</v>
      </c>
    </row>
    <row r="106" spans="1:2" x14ac:dyDescent="0.2">
      <c r="A106">
        <v>2.0499999999999998</v>
      </c>
      <c r="B106" t="s">
        <v>17</v>
      </c>
    </row>
    <row r="107" spans="1:2" x14ac:dyDescent="0.2">
      <c r="A107">
        <v>2.06</v>
      </c>
      <c r="B107" t="s">
        <v>17</v>
      </c>
    </row>
    <row r="108" spans="1:2" x14ac:dyDescent="0.2">
      <c r="A108">
        <v>2.0700000000000003</v>
      </c>
      <c r="B108" t="s">
        <v>17</v>
      </c>
    </row>
    <row r="109" spans="1:2" x14ac:dyDescent="0.2">
      <c r="A109">
        <v>2.08</v>
      </c>
      <c r="B109" t="s">
        <v>17</v>
      </c>
    </row>
    <row r="110" spans="1:2" x14ac:dyDescent="0.2">
      <c r="A110">
        <v>2.09</v>
      </c>
      <c r="B110" t="s">
        <v>17</v>
      </c>
    </row>
    <row r="111" spans="1:2" x14ac:dyDescent="0.2">
      <c r="A111">
        <v>2.1</v>
      </c>
      <c r="B111" t="s">
        <v>17</v>
      </c>
    </row>
    <row r="112" spans="1:2" x14ac:dyDescent="0.2">
      <c r="A112">
        <v>2.1100000000000003</v>
      </c>
      <c r="B112" t="s">
        <v>17</v>
      </c>
    </row>
    <row r="113" spans="1:2" x14ac:dyDescent="0.2">
      <c r="A113">
        <v>2.12</v>
      </c>
      <c r="B113" t="s">
        <v>17</v>
      </c>
    </row>
    <row r="114" spans="1:2" x14ac:dyDescent="0.2">
      <c r="A114">
        <v>2.13</v>
      </c>
      <c r="B114" t="s">
        <v>17</v>
      </c>
    </row>
    <row r="115" spans="1:2" x14ac:dyDescent="0.2">
      <c r="A115">
        <v>2.14</v>
      </c>
      <c r="B115" t="s">
        <v>17</v>
      </c>
    </row>
    <row r="116" spans="1:2" x14ac:dyDescent="0.2">
      <c r="A116">
        <v>2.1500000000000004</v>
      </c>
      <c r="B116" t="s">
        <v>17</v>
      </c>
    </row>
    <row r="117" spans="1:2" x14ac:dyDescent="0.2">
      <c r="A117">
        <v>2.16</v>
      </c>
      <c r="B117" t="s">
        <v>17</v>
      </c>
    </row>
    <row r="118" spans="1:2" x14ac:dyDescent="0.2">
      <c r="A118">
        <v>2.17</v>
      </c>
      <c r="B118" t="s">
        <v>17</v>
      </c>
    </row>
    <row r="119" spans="1:2" x14ac:dyDescent="0.2">
      <c r="A119">
        <v>2.1799999999999997</v>
      </c>
      <c r="B119" t="s">
        <v>17</v>
      </c>
    </row>
    <row r="120" spans="1:2" x14ac:dyDescent="0.2">
      <c r="A120">
        <v>2.19</v>
      </c>
      <c r="B120" t="s">
        <v>17</v>
      </c>
    </row>
    <row r="121" spans="1:2" x14ac:dyDescent="0.2">
      <c r="A121">
        <v>2.2000000000000002</v>
      </c>
      <c r="B121" t="s">
        <v>17</v>
      </c>
    </row>
    <row r="122" spans="1:2" x14ac:dyDescent="0.2">
      <c r="A122">
        <v>2.21</v>
      </c>
      <c r="B122" t="s">
        <v>17</v>
      </c>
    </row>
    <row r="123" spans="1:2" x14ac:dyDescent="0.2">
      <c r="A123">
        <v>2.2199999999999998</v>
      </c>
      <c r="B123" t="s">
        <v>17</v>
      </c>
    </row>
    <row r="124" spans="1:2" x14ac:dyDescent="0.2">
      <c r="A124">
        <v>2.23</v>
      </c>
      <c r="B124" t="s">
        <v>17</v>
      </c>
    </row>
    <row r="125" spans="1:2" x14ac:dyDescent="0.2">
      <c r="A125">
        <v>2.2400000000000002</v>
      </c>
      <c r="B125" t="s">
        <v>17</v>
      </c>
    </row>
    <row r="126" spans="1:2" x14ac:dyDescent="0.2">
      <c r="A126">
        <v>2.25</v>
      </c>
      <c r="B126" t="s">
        <v>17</v>
      </c>
    </row>
    <row r="127" spans="1:2" x14ac:dyDescent="0.2">
      <c r="A127">
        <v>2.2599999999999998</v>
      </c>
      <c r="B127" t="s">
        <v>17</v>
      </c>
    </row>
    <row r="128" spans="1:2" x14ac:dyDescent="0.2">
      <c r="A128">
        <v>2.27</v>
      </c>
      <c r="B128" t="s">
        <v>17</v>
      </c>
    </row>
    <row r="129" spans="1:2" x14ac:dyDescent="0.2">
      <c r="A129">
        <v>2.2800000000000002</v>
      </c>
      <c r="B129" t="s">
        <v>17</v>
      </c>
    </row>
    <row r="130" spans="1:2" x14ac:dyDescent="0.2">
      <c r="A130">
        <v>2.29</v>
      </c>
      <c r="B130" t="s">
        <v>17</v>
      </c>
    </row>
    <row r="131" spans="1:2" x14ac:dyDescent="0.2">
      <c r="A131">
        <v>2.2999999999999998</v>
      </c>
      <c r="B131" t="s">
        <v>17</v>
      </c>
    </row>
    <row r="132" spans="1:2" x14ac:dyDescent="0.2">
      <c r="A132">
        <v>2.31</v>
      </c>
      <c r="B132" t="s">
        <v>17</v>
      </c>
    </row>
    <row r="133" spans="1:2" x14ac:dyDescent="0.2">
      <c r="A133">
        <v>2.3200000000000003</v>
      </c>
      <c r="B133" t="s">
        <v>17</v>
      </c>
    </row>
    <row r="134" spans="1:2" x14ac:dyDescent="0.2">
      <c r="A134">
        <v>2.33</v>
      </c>
      <c r="B134" t="s">
        <v>17</v>
      </c>
    </row>
    <row r="135" spans="1:2" x14ac:dyDescent="0.2">
      <c r="A135">
        <v>2.34</v>
      </c>
      <c r="B135" t="s">
        <v>17</v>
      </c>
    </row>
    <row r="136" spans="1:2" x14ac:dyDescent="0.2">
      <c r="A136">
        <v>2.35</v>
      </c>
      <c r="B136" t="s">
        <v>17</v>
      </c>
    </row>
    <row r="137" spans="1:2" x14ac:dyDescent="0.2">
      <c r="A137">
        <v>2.3600000000000003</v>
      </c>
      <c r="B137" t="s">
        <v>17</v>
      </c>
    </row>
    <row r="138" spans="1:2" x14ac:dyDescent="0.2">
      <c r="A138">
        <v>2.37</v>
      </c>
      <c r="B138" t="s">
        <v>17</v>
      </c>
    </row>
    <row r="139" spans="1:2" x14ac:dyDescent="0.2">
      <c r="A139">
        <v>2.38</v>
      </c>
      <c r="B139" t="s">
        <v>17</v>
      </c>
    </row>
    <row r="140" spans="1:2" x14ac:dyDescent="0.2">
      <c r="A140">
        <v>2.39</v>
      </c>
      <c r="B140" t="s">
        <v>17</v>
      </c>
    </row>
    <row r="141" spans="1:2" x14ac:dyDescent="0.2">
      <c r="A141">
        <v>2.4000000000000004</v>
      </c>
      <c r="B141" t="s">
        <v>17</v>
      </c>
    </row>
    <row r="142" spans="1:2" x14ac:dyDescent="0.2">
      <c r="A142">
        <v>2.41</v>
      </c>
      <c r="B142" t="s">
        <v>17</v>
      </c>
    </row>
    <row r="143" spans="1:2" x14ac:dyDescent="0.2">
      <c r="A143">
        <v>2.42</v>
      </c>
      <c r="B143" t="s">
        <v>17</v>
      </c>
    </row>
    <row r="144" spans="1:2" x14ac:dyDescent="0.2">
      <c r="A144">
        <v>2.4299999999999997</v>
      </c>
      <c r="B144" t="s">
        <v>17</v>
      </c>
    </row>
    <row r="145" spans="1:2" x14ac:dyDescent="0.2">
      <c r="A145">
        <v>2.44</v>
      </c>
      <c r="B145" t="s">
        <v>17</v>
      </c>
    </row>
    <row r="146" spans="1:2" x14ac:dyDescent="0.2">
      <c r="A146">
        <v>2.4500000000000002</v>
      </c>
      <c r="B146" t="s">
        <v>17</v>
      </c>
    </row>
    <row r="147" spans="1:2" x14ac:dyDescent="0.2">
      <c r="A147">
        <v>2.46</v>
      </c>
      <c r="B147" t="s">
        <v>17</v>
      </c>
    </row>
    <row r="148" spans="1:2" x14ac:dyDescent="0.2">
      <c r="A148">
        <v>2.4699999999999998</v>
      </c>
      <c r="B148" t="s">
        <v>17</v>
      </c>
    </row>
    <row r="149" spans="1:2" x14ac:dyDescent="0.2">
      <c r="A149">
        <v>2.48</v>
      </c>
      <c r="B149" t="s">
        <v>17</v>
      </c>
    </row>
    <row r="150" spans="1:2" x14ac:dyDescent="0.2">
      <c r="A150">
        <v>2.4900000000000002</v>
      </c>
      <c r="B150" t="s">
        <v>17</v>
      </c>
    </row>
    <row r="151" spans="1:2" x14ac:dyDescent="0.2">
      <c r="A151">
        <v>2.5</v>
      </c>
      <c r="B151" t="s">
        <v>17</v>
      </c>
    </row>
    <row r="152" spans="1:2" x14ac:dyDescent="0.2">
      <c r="A152">
        <v>2.5099999999999998</v>
      </c>
      <c r="B152" t="s">
        <v>18</v>
      </c>
    </row>
    <row r="153" spans="1:2" x14ac:dyDescent="0.2">
      <c r="A153">
        <v>2.52</v>
      </c>
      <c r="B153" t="s">
        <v>18</v>
      </c>
    </row>
    <row r="154" spans="1:2" x14ac:dyDescent="0.2">
      <c r="A154">
        <v>2.5300000000000002</v>
      </c>
      <c r="B154" t="s">
        <v>18</v>
      </c>
    </row>
    <row r="155" spans="1:2" x14ac:dyDescent="0.2">
      <c r="A155">
        <v>2.54</v>
      </c>
      <c r="B155" t="s">
        <v>18</v>
      </c>
    </row>
    <row r="156" spans="1:2" x14ac:dyDescent="0.2">
      <c r="A156">
        <v>2.5499999999999998</v>
      </c>
      <c r="B156" t="s">
        <v>18</v>
      </c>
    </row>
    <row r="157" spans="1:2" x14ac:dyDescent="0.2">
      <c r="A157">
        <v>2.56</v>
      </c>
      <c r="B157" t="s">
        <v>18</v>
      </c>
    </row>
    <row r="158" spans="1:2" x14ac:dyDescent="0.2">
      <c r="A158">
        <v>2.5700000000000003</v>
      </c>
      <c r="B158" t="s">
        <v>18</v>
      </c>
    </row>
    <row r="159" spans="1:2" x14ac:dyDescent="0.2">
      <c r="A159">
        <v>2.58</v>
      </c>
      <c r="B159" t="s">
        <v>18</v>
      </c>
    </row>
    <row r="160" spans="1:2" x14ac:dyDescent="0.2">
      <c r="A160">
        <v>2.59</v>
      </c>
      <c r="B160" t="s">
        <v>18</v>
      </c>
    </row>
    <row r="161" spans="1:2" x14ac:dyDescent="0.2">
      <c r="A161">
        <v>2.6</v>
      </c>
      <c r="B161" t="s">
        <v>18</v>
      </c>
    </row>
    <row r="162" spans="1:2" x14ac:dyDescent="0.2">
      <c r="A162">
        <v>2.6100000000000003</v>
      </c>
      <c r="B162" t="s">
        <v>18</v>
      </c>
    </row>
    <row r="163" spans="1:2" x14ac:dyDescent="0.2">
      <c r="A163">
        <v>2.62</v>
      </c>
      <c r="B163" t="s">
        <v>18</v>
      </c>
    </row>
    <row r="164" spans="1:2" x14ac:dyDescent="0.2">
      <c r="A164">
        <v>2.63</v>
      </c>
      <c r="B164" t="s">
        <v>18</v>
      </c>
    </row>
    <row r="165" spans="1:2" x14ac:dyDescent="0.2">
      <c r="A165">
        <v>2.64</v>
      </c>
      <c r="B165" t="s">
        <v>18</v>
      </c>
    </row>
    <row r="166" spans="1:2" x14ac:dyDescent="0.2">
      <c r="A166">
        <v>2.6500000000000004</v>
      </c>
      <c r="B166" t="s">
        <v>18</v>
      </c>
    </row>
    <row r="167" spans="1:2" x14ac:dyDescent="0.2">
      <c r="A167">
        <v>2.66</v>
      </c>
      <c r="B167" t="s">
        <v>18</v>
      </c>
    </row>
    <row r="168" spans="1:2" x14ac:dyDescent="0.2">
      <c r="A168">
        <v>2.67</v>
      </c>
      <c r="B168" t="s">
        <v>18</v>
      </c>
    </row>
    <row r="169" spans="1:2" x14ac:dyDescent="0.2">
      <c r="A169">
        <v>2.6799999999999997</v>
      </c>
      <c r="B169" t="s">
        <v>18</v>
      </c>
    </row>
    <row r="170" spans="1:2" x14ac:dyDescent="0.2">
      <c r="A170">
        <v>2.69</v>
      </c>
      <c r="B170" t="s">
        <v>18</v>
      </c>
    </row>
    <row r="171" spans="1:2" x14ac:dyDescent="0.2">
      <c r="A171">
        <v>2.7</v>
      </c>
      <c r="B171" t="s">
        <v>18</v>
      </c>
    </row>
    <row r="172" spans="1:2" x14ac:dyDescent="0.2">
      <c r="A172">
        <v>2.71</v>
      </c>
      <c r="B172" t="s">
        <v>18</v>
      </c>
    </row>
    <row r="173" spans="1:2" x14ac:dyDescent="0.2">
      <c r="A173">
        <v>2.7199999999999998</v>
      </c>
      <c r="B173" t="s">
        <v>18</v>
      </c>
    </row>
    <row r="174" spans="1:2" x14ac:dyDescent="0.2">
      <c r="A174">
        <v>2.73</v>
      </c>
      <c r="B174" t="s">
        <v>18</v>
      </c>
    </row>
    <row r="175" spans="1:2" x14ac:dyDescent="0.2">
      <c r="A175">
        <v>2.74</v>
      </c>
      <c r="B175" t="s">
        <v>18</v>
      </c>
    </row>
    <row r="176" spans="1:2" x14ac:dyDescent="0.2">
      <c r="A176">
        <v>2.75</v>
      </c>
      <c r="B176" t="s">
        <v>18</v>
      </c>
    </row>
    <row r="177" spans="1:2" x14ac:dyDescent="0.2">
      <c r="A177">
        <v>2.76</v>
      </c>
      <c r="B177" t="s">
        <v>18</v>
      </c>
    </row>
    <row r="178" spans="1:2" x14ac:dyDescent="0.2">
      <c r="A178">
        <v>2.77</v>
      </c>
      <c r="B178" t="s">
        <v>18</v>
      </c>
    </row>
    <row r="179" spans="1:2" x14ac:dyDescent="0.2">
      <c r="A179">
        <v>2.7800000000000002</v>
      </c>
      <c r="B179" t="s">
        <v>18</v>
      </c>
    </row>
    <row r="180" spans="1:2" x14ac:dyDescent="0.2">
      <c r="A180">
        <v>2.79</v>
      </c>
      <c r="B180" t="s">
        <v>18</v>
      </c>
    </row>
    <row r="181" spans="1:2" x14ac:dyDescent="0.2">
      <c r="A181">
        <v>2.8</v>
      </c>
      <c r="B181" t="s">
        <v>18</v>
      </c>
    </row>
    <row r="182" spans="1:2" x14ac:dyDescent="0.2">
      <c r="A182">
        <v>2.81</v>
      </c>
      <c r="B182" t="s">
        <v>18</v>
      </c>
    </row>
    <row r="183" spans="1:2" x14ac:dyDescent="0.2">
      <c r="A183">
        <v>2.8200000000000003</v>
      </c>
      <c r="B183" t="s">
        <v>18</v>
      </c>
    </row>
    <row r="184" spans="1:2" x14ac:dyDescent="0.2">
      <c r="A184">
        <v>2.83</v>
      </c>
      <c r="B184" t="s">
        <v>18</v>
      </c>
    </row>
    <row r="185" spans="1:2" x14ac:dyDescent="0.2">
      <c r="A185">
        <v>2.84</v>
      </c>
      <c r="B185" t="s">
        <v>18</v>
      </c>
    </row>
    <row r="186" spans="1:2" x14ac:dyDescent="0.2">
      <c r="A186">
        <v>2.85</v>
      </c>
      <c r="B186" t="s">
        <v>18</v>
      </c>
    </row>
    <row r="187" spans="1:2" x14ac:dyDescent="0.2">
      <c r="A187">
        <v>2.8600000000000003</v>
      </c>
      <c r="B187" t="s">
        <v>18</v>
      </c>
    </row>
    <row r="188" spans="1:2" x14ac:dyDescent="0.2">
      <c r="A188">
        <v>2.87</v>
      </c>
      <c r="B188" t="s">
        <v>18</v>
      </c>
    </row>
    <row r="189" spans="1:2" x14ac:dyDescent="0.2">
      <c r="A189">
        <v>2.88</v>
      </c>
      <c r="B189" t="s">
        <v>18</v>
      </c>
    </row>
    <row r="190" spans="1:2" x14ac:dyDescent="0.2">
      <c r="A190">
        <v>2.89</v>
      </c>
      <c r="B190" t="s">
        <v>18</v>
      </c>
    </row>
    <row r="191" spans="1:2" x14ac:dyDescent="0.2">
      <c r="A191">
        <v>2.9000000000000004</v>
      </c>
      <c r="B191" t="s">
        <v>18</v>
      </c>
    </row>
    <row r="192" spans="1:2" x14ac:dyDescent="0.2">
      <c r="A192">
        <v>2.91</v>
      </c>
      <c r="B192" t="s">
        <v>18</v>
      </c>
    </row>
    <row r="193" spans="1:2" x14ac:dyDescent="0.2">
      <c r="A193">
        <v>2.92</v>
      </c>
      <c r="B193" t="s">
        <v>18</v>
      </c>
    </row>
    <row r="194" spans="1:2" x14ac:dyDescent="0.2">
      <c r="A194">
        <v>2.9299999999999997</v>
      </c>
      <c r="B194" t="s">
        <v>18</v>
      </c>
    </row>
    <row r="195" spans="1:2" x14ac:dyDescent="0.2">
      <c r="A195">
        <v>2.94</v>
      </c>
      <c r="B195" t="s">
        <v>18</v>
      </c>
    </row>
    <row r="196" spans="1:2" x14ac:dyDescent="0.2">
      <c r="A196">
        <v>2.95</v>
      </c>
      <c r="B196" t="s">
        <v>18</v>
      </c>
    </row>
    <row r="197" spans="1:2" x14ac:dyDescent="0.2">
      <c r="A197">
        <v>2.96</v>
      </c>
      <c r="B197" t="s">
        <v>18</v>
      </c>
    </row>
    <row r="198" spans="1:2" x14ac:dyDescent="0.2">
      <c r="A198">
        <v>2.9699999999999998</v>
      </c>
      <c r="B198" t="s">
        <v>18</v>
      </c>
    </row>
    <row r="199" spans="1:2" x14ac:dyDescent="0.2">
      <c r="A199">
        <v>2.98</v>
      </c>
      <c r="B199" t="s">
        <v>18</v>
      </c>
    </row>
    <row r="200" spans="1:2" x14ac:dyDescent="0.2">
      <c r="A200">
        <v>2.99</v>
      </c>
      <c r="B200" t="s">
        <v>18</v>
      </c>
    </row>
    <row r="201" spans="1:2" x14ac:dyDescent="0.2">
      <c r="A201">
        <v>3</v>
      </c>
      <c r="B201" t="s">
        <v>18</v>
      </c>
    </row>
    <row r="202" spans="1:2" x14ac:dyDescent="0.2">
      <c r="A202">
        <v>3.01</v>
      </c>
      <c r="B202" t="s">
        <v>18</v>
      </c>
    </row>
    <row r="203" spans="1:2" x14ac:dyDescent="0.2">
      <c r="A203">
        <v>3.0200000000000005</v>
      </c>
      <c r="B203" t="s">
        <v>18</v>
      </c>
    </row>
    <row r="204" spans="1:2" x14ac:dyDescent="0.2">
      <c r="A204">
        <v>3.0300000000000002</v>
      </c>
      <c r="B204" t="s">
        <v>18</v>
      </c>
    </row>
    <row r="205" spans="1:2" x14ac:dyDescent="0.2">
      <c r="A205">
        <v>3.04</v>
      </c>
      <c r="B205" t="s">
        <v>18</v>
      </c>
    </row>
    <row r="206" spans="1:2" x14ac:dyDescent="0.2">
      <c r="A206">
        <v>3.05</v>
      </c>
      <c r="B206" t="s">
        <v>18</v>
      </c>
    </row>
    <row r="207" spans="1:2" x14ac:dyDescent="0.2">
      <c r="A207">
        <v>3.0599999999999996</v>
      </c>
      <c r="B207" t="s">
        <v>18</v>
      </c>
    </row>
    <row r="208" spans="1:2" x14ac:dyDescent="0.2">
      <c r="A208">
        <v>3.0700000000000003</v>
      </c>
      <c r="B208" t="s">
        <v>18</v>
      </c>
    </row>
    <row r="209" spans="1:2" x14ac:dyDescent="0.2">
      <c r="A209">
        <v>3.08</v>
      </c>
      <c r="B209" t="s">
        <v>18</v>
      </c>
    </row>
    <row r="210" spans="1:2" x14ac:dyDescent="0.2">
      <c r="A210">
        <v>3.09</v>
      </c>
      <c r="B210" t="s">
        <v>18</v>
      </c>
    </row>
    <row r="211" spans="1:2" x14ac:dyDescent="0.2">
      <c r="A211">
        <v>3.0999999999999996</v>
      </c>
      <c r="B211" t="s">
        <v>18</v>
      </c>
    </row>
    <row r="212" spans="1:2" x14ac:dyDescent="0.2">
      <c r="A212">
        <v>3.1100000000000003</v>
      </c>
      <c r="B212" t="s">
        <v>18</v>
      </c>
    </row>
    <row r="213" spans="1:2" x14ac:dyDescent="0.2">
      <c r="A213">
        <v>3.12</v>
      </c>
      <c r="B213" t="s">
        <v>18</v>
      </c>
    </row>
    <row r="214" spans="1:2" x14ac:dyDescent="0.2">
      <c r="A214">
        <v>3.13</v>
      </c>
      <c r="B214" t="s">
        <v>18</v>
      </c>
    </row>
    <row r="215" spans="1:2" x14ac:dyDescent="0.2">
      <c r="A215">
        <v>3.1399999999999997</v>
      </c>
      <c r="B215" t="s">
        <v>18</v>
      </c>
    </row>
    <row r="216" spans="1:2" x14ac:dyDescent="0.2">
      <c r="A216">
        <v>3.1500000000000004</v>
      </c>
      <c r="B216" t="s">
        <v>18</v>
      </c>
    </row>
    <row r="217" spans="1:2" x14ac:dyDescent="0.2">
      <c r="A217">
        <v>3.16</v>
      </c>
      <c r="B217" t="s">
        <v>18</v>
      </c>
    </row>
    <row r="218" spans="1:2" x14ac:dyDescent="0.2">
      <c r="A218">
        <v>3.17</v>
      </c>
      <c r="B218" t="s">
        <v>18</v>
      </c>
    </row>
    <row r="219" spans="1:2" x14ac:dyDescent="0.2">
      <c r="A219">
        <v>3.1799999999999997</v>
      </c>
      <c r="B219" t="s">
        <v>18</v>
      </c>
    </row>
    <row r="220" spans="1:2" x14ac:dyDescent="0.2">
      <c r="A220">
        <v>3.1900000000000004</v>
      </c>
      <c r="B220" t="s">
        <v>18</v>
      </c>
    </row>
    <row r="221" spans="1:2" x14ac:dyDescent="0.2">
      <c r="A221">
        <v>3.2</v>
      </c>
      <c r="B221" t="s">
        <v>18</v>
      </c>
    </row>
    <row r="222" spans="1:2" x14ac:dyDescent="0.2">
      <c r="A222">
        <v>3.21</v>
      </c>
      <c r="B222" t="s">
        <v>18</v>
      </c>
    </row>
    <row r="223" spans="1:2" x14ac:dyDescent="0.2">
      <c r="A223">
        <v>3.2199999999999998</v>
      </c>
      <c r="B223" t="s">
        <v>18</v>
      </c>
    </row>
    <row r="224" spans="1:2" x14ac:dyDescent="0.2">
      <c r="A224">
        <v>3.2300000000000004</v>
      </c>
      <c r="B224" t="s">
        <v>18</v>
      </c>
    </row>
    <row r="225" spans="1:2" x14ac:dyDescent="0.2">
      <c r="A225">
        <v>3.24</v>
      </c>
      <c r="B225" t="s">
        <v>18</v>
      </c>
    </row>
    <row r="226" spans="1:2" x14ac:dyDescent="0.2">
      <c r="A226">
        <v>3.25</v>
      </c>
      <c r="B226" t="s">
        <v>18</v>
      </c>
    </row>
    <row r="227" spans="1:2" x14ac:dyDescent="0.2">
      <c r="A227">
        <v>3.26</v>
      </c>
      <c r="B227" t="s">
        <v>18</v>
      </c>
    </row>
    <row r="228" spans="1:2" x14ac:dyDescent="0.2">
      <c r="A228">
        <v>3.2700000000000005</v>
      </c>
      <c r="B228" t="s">
        <v>18</v>
      </c>
    </row>
    <row r="229" spans="1:2" x14ac:dyDescent="0.2">
      <c r="A229">
        <v>3.2800000000000002</v>
      </c>
      <c r="B229" t="s">
        <v>18</v>
      </c>
    </row>
    <row r="230" spans="1:2" x14ac:dyDescent="0.2">
      <c r="A230">
        <v>3.29</v>
      </c>
      <c r="B230" t="s">
        <v>18</v>
      </c>
    </row>
    <row r="231" spans="1:2" x14ac:dyDescent="0.2">
      <c r="A231">
        <v>3.3</v>
      </c>
      <c r="B231" t="s">
        <v>18</v>
      </c>
    </row>
    <row r="232" spans="1:2" x14ac:dyDescent="0.2">
      <c r="A232">
        <v>3.3100000000000005</v>
      </c>
      <c r="B232" t="s">
        <v>18</v>
      </c>
    </row>
    <row r="233" spans="1:2" x14ac:dyDescent="0.2">
      <c r="A233">
        <v>3.3200000000000003</v>
      </c>
      <c r="B233" t="s">
        <v>18</v>
      </c>
    </row>
    <row r="234" spans="1:2" x14ac:dyDescent="0.2">
      <c r="A234">
        <v>3.33</v>
      </c>
      <c r="B234" t="s">
        <v>18</v>
      </c>
    </row>
    <row r="235" spans="1:2" x14ac:dyDescent="0.2">
      <c r="A235">
        <v>3.34</v>
      </c>
      <c r="B235" t="s">
        <v>18</v>
      </c>
    </row>
    <row r="236" spans="1:2" x14ac:dyDescent="0.2">
      <c r="A236">
        <v>3.3499999999999996</v>
      </c>
      <c r="B236" t="s">
        <v>18</v>
      </c>
    </row>
    <row r="237" spans="1:2" x14ac:dyDescent="0.2">
      <c r="A237">
        <v>3.3600000000000003</v>
      </c>
      <c r="B237" t="s">
        <v>18</v>
      </c>
    </row>
    <row r="238" spans="1:2" x14ac:dyDescent="0.2">
      <c r="A238">
        <v>3.37</v>
      </c>
      <c r="B238" t="s">
        <v>18</v>
      </c>
    </row>
    <row r="239" spans="1:2" x14ac:dyDescent="0.2">
      <c r="A239">
        <v>3.38</v>
      </c>
      <c r="B239" t="s">
        <v>18</v>
      </c>
    </row>
    <row r="240" spans="1:2" x14ac:dyDescent="0.2">
      <c r="A240">
        <v>3.3899999999999997</v>
      </c>
      <c r="B240" t="s">
        <v>18</v>
      </c>
    </row>
    <row r="241" spans="1:2" x14ac:dyDescent="0.2">
      <c r="A241">
        <v>3.4000000000000004</v>
      </c>
      <c r="B241" t="s">
        <v>18</v>
      </c>
    </row>
    <row r="242" spans="1:2" x14ac:dyDescent="0.2">
      <c r="A242">
        <v>3.41</v>
      </c>
      <c r="B242" t="s">
        <v>18</v>
      </c>
    </row>
    <row r="243" spans="1:2" x14ac:dyDescent="0.2">
      <c r="A243">
        <v>3.42</v>
      </c>
      <c r="B243" t="s">
        <v>18</v>
      </c>
    </row>
    <row r="244" spans="1:2" x14ac:dyDescent="0.2">
      <c r="A244">
        <v>3.4299999999999997</v>
      </c>
      <c r="B244" t="s">
        <v>18</v>
      </c>
    </row>
    <row r="245" spans="1:2" x14ac:dyDescent="0.2">
      <c r="A245">
        <v>3.4400000000000004</v>
      </c>
      <c r="B245" t="s">
        <v>18</v>
      </c>
    </row>
    <row r="246" spans="1:2" x14ac:dyDescent="0.2">
      <c r="A246">
        <v>3.45</v>
      </c>
      <c r="B246" t="s">
        <v>18</v>
      </c>
    </row>
    <row r="247" spans="1:2" x14ac:dyDescent="0.2">
      <c r="A247">
        <v>3.46</v>
      </c>
      <c r="B247" t="s">
        <v>18</v>
      </c>
    </row>
    <row r="248" spans="1:2" x14ac:dyDescent="0.2">
      <c r="A248">
        <v>3.4699999999999998</v>
      </c>
      <c r="B248" t="s">
        <v>18</v>
      </c>
    </row>
    <row r="249" spans="1:2" x14ac:dyDescent="0.2">
      <c r="A249">
        <v>3.4800000000000004</v>
      </c>
      <c r="B249" t="s">
        <v>18</v>
      </c>
    </row>
    <row r="250" spans="1:2" x14ac:dyDescent="0.2">
      <c r="A250">
        <v>3.49</v>
      </c>
      <c r="B250" t="s">
        <v>18</v>
      </c>
    </row>
    <row r="251" spans="1:2" x14ac:dyDescent="0.2">
      <c r="A251">
        <v>3.5</v>
      </c>
      <c r="B251" t="s">
        <v>18</v>
      </c>
    </row>
    <row r="252" spans="1:2" x14ac:dyDescent="0.2">
      <c r="A252">
        <v>3.51</v>
      </c>
      <c r="B252" t="s">
        <v>15</v>
      </c>
    </row>
    <row r="253" spans="1:2" x14ac:dyDescent="0.2">
      <c r="A253">
        <v>3.5200000000000005</v>
      </c>
      <c r="B253" t="s">
        <v>15</v>
      </c>
    </row>
    <row r="254" spans="1:2" x14ac:dyDescent="0.2">
      <c r="A254">
        <v>3.5300000000000002</v>
      </c>
      <c r="B254" t="s">
        <v>15</v>
      </c>
    </row>
    <row r="255" spans="1:2" x14ac:dyDescent="0.2">
      <c r="A255">
        <v>3.54</v>
      </c>
      <c r="B255" t="s">
        <v>15</v>
      </c>
    </row>
    <row r="256" spans="1:2" x14ac:dyDescent="0.2">
      <c r="A256">
        <v>3.55</v>
      </c>
      <c r="B256" t="s">
        <v>15</v>
      </c>
    </row>
    <row r="257" spans="1:2" x14ac:dyDescent="0.2">
      <c r="A257">
        <v>3.5600000000000005</v>
      </c>
      <c r="B257" t="s">
        <v>15</v>
      </c>
    </row>
    <row r="258" spans="1:2" x14ac:dyDescent="0.2">
      <c r="A258">
        <v>3.5700000000000003</v>
      </c>
      <c r="B258" t="s">
        <v>15</v>
      </c>
    </row>
    <row r="259" spans="1:2" x14ac:dyDescent="0.2">
      <c r="A259">
        <v>3.58</v>
      </c>
      <c r="B259" t="s">
        <v>15</v>
      </c>
    </row>
    <row r="260" spans="1:2" x14ac:dyDescent="0.2">
      <c r="A260">
        <v>3.59</v>
      </c>
      <c r="B260" t="s">
        <v>15</v>
      </c>
    </row>
    <row r="261" spans="1:2" x14ac:dyDescent="0.2">
      <c r="A261">
        <v>3.5999999999999996</v>
      </c>
      <c r="B261" t="s">
        <v>15</v>
      </c>
    </row>
    <row r="262" spans="1:2" x14ac:dyDescent="0.2">
      <c r="A262">
        <v>3.6100000000000003</v>
      </c>
      <c r="B262" t="s">
        <v>15</v>
      </c>
    </row>
    <row r="263" spans="1:2" x14ac:dyDescent="0.2">
      <c r="A263">
        <v>3.62</v>
      </c>
      <c r="B263" t="s">
        <v>15</v>
      </c>
    </row>
    <row r="264" spans="1:2" x14ac:dyDescent="0.2">
      <c r="A264">
        <v>3.63</v>
      </c>
      <c r="B264" t="s">
        <v>15</v>
      </c>
    </row>
    <row r="265" spans="1:2" x14ac:dyDescent="0.2">
      <c r="A265">
        <v>3.6399999999999997</v>
      </c>
      <c r="B265" t="s">
        <v>15</v>
      </c>
    </row>
    <row r="266" spans="1:2" x14ac:dyDescent="0.2">
      <c r="A266">
        <v>3.6500000000000004</v>
      </c>
      <c r="B266" t="s">
        <v>15</v>
      </c>
    </row>
    <row r="267" spans="1:2" x14ac:dyDescent="0.2">
      <c r="A267">
        <v>3.66</v>
      </c>
      <c r="B267" t="s">
        <v>15</v>
      </c>
    </row>
    <row r="268" spans="1:2" x14ac:dyDescent="0.2">
      <c r="A268">
        <v>3.67</v>
      </c>
      <c r="B268" t="s">
        <v>15</v>
      </c>
    </row>
    <row r="269" spans="1:2" x14ac:dyDescent="0.2">
      <c r="A269">
        <v>3.6799999999999997</v>
      </c>
      <c r="B269" t="s">
        <v>15</v>
      </c>
    </row>
    <row r="270" spans="1:2" x14ac:dyDescent="0.2">
      <c r="A270">
        <v>3.6900000000000004</v>
      </c>
      <c r="B270" t="s">
        <v>15</v>
      </c>
    </row>
    <row r="271" spans="1:2" x14ac:dyDescent="0.2">
      <c r="A271">
        <v>3.7</v>
      </c>
      <c r="B271" t="s">
        <v>15</v>
      </c>
    </row>
    <row r="272" spans="1:2" x14ac:dyDescent="0.2">
      <c r="A272">
        <v>3.71</v>
      </c>
      <c r="B272" t="s">
        <v>15</v>
      </c>
    </row>
    <row r="273" spans="1:2" x14ac:dyDescent="0.2">
      <c r="A273">
        <v>3.7199999999999998</v>
      </c>
      <c r="B273" t="s">
        <v>15</v>
      </c>
    </row>
    <row r="274" spans="1:2" x14ac:dyDescent="0.2">
      <c r="A274">
        <v>3.7300000000000004</v>
      </c>
      <c r="B274" t="s">
        <v>15</v>
      </c>
    </row>
    <row r="275" spans="1:2" x14ac:dyDescent="0.2">
      <c r="A275">
        <v>3.74</v>
      </c>
      <c r="B275" t="s">
        <v>15</v>
      </c>
    </row>
    <row r="276" spans="1:2" x14ac:dyDescent="0.2">
      <c r="A276">
        <v>3.75</v>
      </c>
      <c r="B276" t="s">
        <v>15</v>
      </c>
    </row>
    <row r="277" spans="1:2" x14ac:dyDescent="0.2">
      <c r="A277">
        <v>3.76</v>
      </c>
      <c r="B277" t="s">
        <v>15</v>
      </c>
    </row>
    <row r="278" spans="1:2" x14ac:dyDescent="0.2">
      <c r="A278">
        <v>3.7700000000000005</v>
      </c>
      <c r="B278" t="s">
        <v>15</v>
      </c>
    </row>
    <row r="279" spans="1:2" x14ac:dyDescent="0.2">
      <c r="A279">
        <v>3.7800000000000002</v>
      </c>
      <c r="B279" t="s">
        <v>15</v>
      </c>
    </row>
    <row r="280" spans="1:2" x14ac:dyDescent="0.2">
      <c r="A280">
        <v>3.79</v>
      </c>
      <c r="B280" t="s">
        <v>15</v>
      </c>
    </row>
    <row r="281" spans="1:2" x14ac:dyDescent="0.2">
      <c r="A281">
        <v>3.8</v>
      </c>
      <c r="B281" t="s">
        <v>15</v>
      </c>
    </row>
    <row r="282" spans="1:2" x14ac:dyDescent="0.2">
      <c r="A282">
        <v>3.8100000000000005</v>
      </c>
      <c r="B282" t="s">
        <v>15</v>
      </c>
    </row>
    <row r="283" spans="1:2" x14ac:dyDescent="0.2">
      <c r="A283">
        <v>3.8200000000000003</v>
      </c>
      <c r="B283" t="s">
        <v>15</v>
      </c>
    </row>
    <row r="284" spans="1:2" x14ac:dyDescent="0.2">
      <c r="A284">
        <v>3.83</v>
      </c>
      <c r="B284" t="s">
        <v>15</v>
      </c>
    </row>
    <row r="285" spans="1:2" x14ac:dyDescent="0.2">
      <c r="A285">
        <v>3.84</v>
      </c>
      <c r="B285" t="s">
        <v>15</v>
      </c>
    </row>
    <row r="286" spans="1:2" x14ac:dyDescent="0.2">
      <c r="A286">
        <v>3.8499999999999996</v>
      </c>
      <c r="B286" t="s">
        <v>15</v>
      </c>
    </row>
    <row r="287" spans="1:2" x14ac:dyDescent="0.2">
      <c r="A287">
        <v>3.8600000000000003</v>
      </c>
      <c r="B287" t="s">
        <v>15</v>
      </c>
    </row>
    <row r="288" spans="1:2" x14ac:dyDescent="0.2">
      <c r="A288">
        <v>3.87</v>
      </c>
      <c r="B288" t="s">
        <v>15</v>
      </c>
    </row>
    <row r="289" spans="1:2" x14ac:dyDescent="0.2">
      <c r="A289">
        <v>3.88</v>
      </c>
      <c r="B289" t="s">
        <v>15</v>
      </c>
    </row>
    <row r="290" spans="1:2" x14ac:dyDescent="0.2">
      <c r="A290">
        <v>3.8899999999999997</v>
      </c>
      <c r="B290" t="s">
        <v>15</v>
      </c>
    </row>
    <row r="291" spans="1:2" x14ac:dyDescent="0.2">
      <c r="A291">
        <v>3.9000000000000004</v>
      </c>
      <c r="B291" t="s">
        <v>15</v>
      </c>
    </row>
    <row r="292" spans="1:2" x14ac:dyDescent="0.2">
      <c r="A292">
        <v>3.91</v>
      </c>
      <c r="B292" t="s">
        <v>15</v>
      </c>
    </row>
    <row r="293" spans="1:2" x14ac:dyDescent="0.2">
      <c r="A293">
        <v>3.92</v>
      </c>
      <c r="B293" t="s">
        <v>15</v>
      </c>
    </row>
    <row r="294" spans="1:2" x14ac:dyDescent="0.2">
      <c r="A294">
        <v>3.9299999999999997</v>
      </c>
      <c r="B294" t="s">
        <v>15</v>
      </c>
    </row>
    <row r="295" spans="1:2" x14ac:dyDescent="0.2">
      <c r="A295">
        <v>3.9400000000000004</v>
      </c>
      <c r="B295" t="s">
        <v>15</v>
      </c>
    </row>
    <row r="296" spans="1:2" x14ac:dyDescent="0.2">
      <c r="A296">
        <v>3.95</v>
      </c>
      <c r="B296" t="s">
        <v>15</v>
      </c>
    </row>
    <row r="297" spans="1:2" x14ac:dyDescent="0.2">
      <c r="A297">
        <v>3.96</v>
      </c>
      <c r="B297" t="s">
        <v>15</v>
      </c>
    </row>
    <row r="298" spans="1:2" x14ac:dyDescent="0.2">
      <c r="A298">
        <v>3.9699999999999998</v>
      </c>
      <c r="B298" t="s">
        <v>15</v>
      </c>
    </row>
    <row r="299" spans="1:2" x14ac:dyDescent="0.2">
      <c r="A299">
        <v>3.9800000000000004</v>
      </c>
      <c r="B299" t="s">
        <v>15</v>
      </c>
    </row>
    <row r="300" spans="1:2" x14ac:dyDescent="0.2">
      <c r="A300">
        <v>3.99</v>
      </c>
      <c r="B300" t="s">
        <v>15</v>
      </c>
    </row>
    <row r="301" spans="1:2" x14ac:dyDescent="0.2">
      <c r="A301">
        <v>4</v>
      </c>
      <c r="B301" t="s">
        <v>15</v>
      </c>
    </row>
    <row r="302" spans="1:2" x14ac:dyDescent="0.2">
      <c r="A302">
        <v>4.01</v>
      </c>
      <c r="B302" t="s">
        <v>15</v>
      </c>
    </row>
    <row r="303" spans="1:2" x14ac:dyDescent="0.2">
      <c r="A303">
        <v>4.0200000000000005</v>
      </c>
      <c r="B303" t="s">
        <v>15</v>
      </c>
    </row>
    <row r="304" spans="1:2" x14ac:dyDescent="0.2">
      <c r="A304">
        <v>4.03</v>
      </c>
      <c r="B304" t="s">
        <v>15</v>
      </c>
    </row>
    <row r="305" spans="1:2" x14ac:dyDescent="0.2">
      <c r="A305">
        <v>4.04</v>
      </c>
      <c r="B305" t="s">
        <v>15</v>
      </c>
    </row>
    <row r="306" spans="1:2" x14ac:dyDescent="0.2">
      <c r="A306">
        <v>4.05</v>
      </c>
      <c r="B306" t="s">
        <v>15</v>
      </c>
    </row>
    <row r="307" spans="1:2" x14ac:dyDescent="0.2">
      <c r="A307">
        <v>4.0600000000000005</v>
      </c>
      <c r="B307" t="s">
        <v>15</v>
      </c>
    </row>
    <row r="308" spans="1:2" x14ac:dyDescent="0.2">
      <c r="A308">
        <v>4.07</v>
      </c>
      <c r="B308" t="s">
        <v>15</v>
      </c>
    </row>
    <row r="309" spans="1:2" x14ac:dyDescent="0.2">
      <c r="A309">
        <v>4.08</v>
      </c>
      <c r="B309" t="s">
        <v>15</v>
      </c>
    </row>
    <row r="310" spans="1:2" x14ac:dyDescent="0.2">
      <c r="A310">
        <v>4.09</v>
      </c>
      <c r="B310" t="s">
        <v>15</v>
      </c>
    </row>
    <row r="311" spans="1:2" x14ac:dyDescent="0.2">
      <c r="A311">
        <v>4.0999999999999996</v>
      </c>
      <c r="B311" t="s">
        <v>15</v>
      </c>
    </row>
    <row r="312" spans="1:2" x14ac:dyDescent="0.2">
      <c r="A312">
        <v>4.1100000000000003</v>
      </c>
      <c r="B312" t="s">
        <v>15</v>
      </c>
    </row>
    <row r="313" spans="1:2" x14ac:dyDescent="0.2">
      <c r="A313">
        <v>4.12</v>
      </c>
      <c r="B313" t="s">
        <v>15</v>
      </c>
    </row>
    <row r="314" spans="1:2" x14ac:dyDescent="0.2">
      <c r="A314">
        <v>4.13</v>
      </c>
      <c r="B314" t="s">
        <v>15</v>
      </c>
    </row>
    <row r="315" spans="1:2" x14ac:dyDescent="0.2">
      <c r="A315">
        <v>4.1399999999999997</v>
      </c>
      <c r="B315" t="s">
        <v>15</v>
      </c>
    </row>
    <row r="316" spans="1:2" x14ac:dyDescent="0.2">
      <c r="A316">
        <v>4.1500000000000004</v>
      </c>
      <c r="B316" t="s">
        <v>15</v>
      </c>
    </row>
    <row r="317" spans="1:2" x14ac:dyDescent="0.2">
      <c r="A317">
        <v>4.16</v>
      </c>
      <c r="B317" t="s">
        <v>15</v>
      </c>
    </row>
    <row r="318" spans="1:2" x14ac:dyDescent="0.2">
      <c r="A318">
        <v>4.17</v>
      </c>
      <c r="B318" t="s">
        <v>15</v>
      </c>
    </row>
    <row r="319" spans="1:2" x14ac:dyDescent="0.2">
      <c r="A319">
        <v>4.18</v>
      </c>
      <c r="B319" t="s">
        <v>15</v>
      </c>
    </row>
    <row r="320" spans="1:2" x14ac:dyDescent="0.2">
      <c r="A320">
        <v>4.1900000000000004</v>
      </c>
      <c r="B320" t="s">
        <v>15</v>
      </c>
    </row>
    <row r="321" spans="1:2" x14ac:dyDescent="0.2">
      <c r="A321">
        <v>4.2</v>
      </c>
      <c r="B321" t="s">
        <v>15</v>
      </c>
    </row>
    <row r="322" spans="1:2" x14ac:dyDescent="0.2">
      <c r="A322">
        <v>4.21</v>
      </c>
      <c r="B322" t="s">
        <v>15</v>
      </c>
    </row>
    <row r="323" spans="1:2" x14ac:dyDescent="0.2">
      <c r="A323">
        <v>4.22</v>
      </c>
      <c r="B323" t="s">
        <v>15</v>
      </c>
    </row>
    <row r="324" spans="1:2" x14ac:dyDescent="0.2">
      <c r="A324">
        <v>4.2300000000000004</v>
      </c>
      <c r="B324" t="s">
        <v>15</v>
      </c>
    </row>
    <row r="325" spans="1:2" x14ac:dyDescent="0.2">
      <c r="A325">
        <v>4.24</v>
      </c>
      <c r="B325" t="s">
        <v>15</v>
      </c>
    </row>
    <row r="326" spans="1:2" x14ac:dyDescent="0.2">
      <c r="A326">
        <v>4.25</v>
      </c>
      <c r="B326" t="s">
        <v>15</v>
      </c>
    </row>
    <row r="327" spans="1:2" x14ac:dyDescent="0.2">
      <c r="A327">
        <v>4.26</v>
      </c>
      <c r="B327" t="s">
        <v>15</v>
      </c>
    </row>
    <row r="328" spans="1:2" x14ac:dyDescent="0.2">
      <c r="A328">
        <v>4.2700000000000005</v>
      </c>
      <c r="B328" t="s">
        <v>15</v>
      </c>
    </row>
    <row r="329" spans="1:2" x14ac:dyDescent="0.2">
      <c r="A329">
        <v>4.28</v>
      </c>
      <c r="B329" t="s">
        <v>15</v>
      </c>
    </row>
    <row r="330" spans="1:2" x14ac:dyDescent="0.2">
      <c r="A330">
        <v>4.29</v>
      </c>
      <c r="B330" t="s">
        <v>15</v>
      </c>
    </row>
    <row r="331" spans="1:2" x14ac:dyDescent="0.2">
      <c r="A331">
        <v>4.3</v>
      </c>
      <c r="B331" t="s">
        <v>15</v>
      </c>
    </row>
    <row r="332" spans="1:2" x14ac:dyDescent="0.2">
      <c r="A332">
        <v>4.3100000000000005</v>
      </c>
      <c r="B332" t="s">
        <v>15</v>
      </c>
    </row>
    <row r="333" spans="1:2" x14ac:dyDescent="0.2">
      <c r="A333">
        <v>4.32</v>
      </c>
      <c r="B333" t="s">
        <v>15</v>
      </c>
    </row>
    <row r="334" spans="1:2" x14ac:dyDescent="0.2">
      <c r="A334">
        <v>4.33</v>
      </c>
      <c r="B334" t="s">
        <v>15</v>
      </c>
    </row>
    <row r="335" spans="1:2" x14ac:dyDescent="0.2">
      <c r="A335">
        <v>4.34</v>
      </c>
      <c r="B335" t="s">
        <v>15</v>
      </c>
    </row>
    <row r="336" spans="1:2" x14ac:dyDescent="0.2">
      <c r="A336">
        <v>4.3499999999999996</v>
      </c>
      <c r="B336" t="s">
        <v>15</v>
      </c>
    </row>
    <row r="337" spans="1:2" x14ac:dyDescent="0.2">
      <c r="A337">
        <v>4.3600000000000003</v>
      </c>
      <c r="B337" t="s">
        <v>15</v>
      </c>
    </row>
    <row r="338" spans="1:2" x14ac:dyDescent="0.2">
      <c r="A338">
        <v>4.37</v>
      </c>
      <c r="B338" t="s">
        <v>15</v>
      </c>
    </row>
    <row r="339" spans="1:2" x14ac:dyDescent="0.2">
      <c r="A339">
        <v>4.38</v>
      </c>
      <c r="B339" t="s">
        <v>15</v>
      </c>
    </row>
    <row r="340" spans="1:2" x14ac:dyDescent="0.2">
      <c r="A340">
        <v>4.3899999999999997</v>
      </c>
      <c r="B340" t="s">
        <v>15</v>
      </c>
    </row>
    <row r="341" spans="1:2" x14ac:dyDescent="0.2">
      <c r="A341">
        <v>4.4000000000000004</v>
      </c>
      <c r="B341" t="s">
        <v>15</v>
      </c>
    </row>
    <row r="342" spans="1:2" x14ac:dyDescent="0.2">
      <c r="A342">
        <v>4.41</v>
      </c>
      <c r="B342" t="s">
        <v>15</v>
      </c>
    </row>
    <row r="343" spans="1:2" x14ac:dyDescent="0.2">
      <c r="A343">
        <v>4.42</v>
      </c>
      <c r="B343" t="s">
        <v>15</v>
      </c>
    </row>
    <row r="344" spans="1:2" x14ac:dyDescent="0.2">
      <c r="A344">
        <v>4.43</v>
      </c>
      <c r="B344" t="s">
        <v>15</v>
      </c>
    </row>
    <row r="345" spans="1:2" x14ac:dyDescent="0.2">
      <c r="A345">
        <v>4.4400000000000004</v>
      </c>
      <c r="B345" t="s">
        <v>15</v>
      </c>
    </row>
    <row r="346" spans="1:2" x14ac:dyDescent="0.2">
      <c r="A346">
        <v>4.45</v>
      </c>
      <c r="B346" t="s">
        <v>15</v>
      </c>
    </row>
    <row r="347" spans="1:2" x14ac:dyDescent="0.2">
      <c r="A347">
        <v>4.46</v>
      </c>
      <c r="B347" t="s">
        <v>15</v>
      </c>
    </row>
    <row r="348" spans="1:2" x14ac:dyDescent="0.2">
      <c r="A348">
        <v>4.47</v>
      </c>
      <c r="B348" t="s">
        <v>15</v>
      </c>
    </row>
    <row r="349" spans="1:2" x14ac:dyDescent="0.2">
      <c r="A349">
        <v>4.4800000000000004</v>
      </c>
      <c r="B349" t="s">
        <v>15</v>
      </c>
    </row>
    <row r="350" spans="1:2" x14ac:dyDescent="0.2">
      <c r="A350">
        <v>4.49</v>
      </c>
      <c r="B350" t="s">
        <v>15</v>
      </c>
    </row>
    <row r="351" spans="1:2" x14ac:dyDescent="0.2">
      <c r="A351">
        <v>4.5</v>
      </c>
      <c r="B351" t="s">
        <v>15</v>
      </c>
    </row>
    <row r="352" spans="1:2" x14ac:dyDescent="0.2">
      <c r="A352">
        <v>4.51</v>
      </c>
      <c r="B352" t="s">
        <v>9</v>
      </c>
    </row>
    <row r="353" spans="1:2" x14ac:dyDescent="0.2">
      <c r="A353">
        <v>4.5200000000000005</v>
      </c>
      <c r="B353" t="s">
        <v>9</v>
      </c>
    </row>
    <row r="354" spans="1:2" x14ac:dyDescent="0.2">
      <c r="A354">
        <v>4.53</v>
      </c>
      <c r="B354" t="s">
        <v>9</v>
      </c>
    </row>
    <row r="355" spans="1:2" x14ac:dyDescent="0.2">
      <c r="A355">
        <v>4.54</v>
      </c>
      <c r="B355" t="s">
        <v>9</v>
      </c>
    </row>
    <row r="356" spans="1:2" x14ac:dyDescent="0.2">
      <c r="A356">
        <v>4.55</v>
      </c>
      <c r="B356" t="s">
        <v>9</v>
      </c>
    </row>
    <row r="357" spans="1:2" x14ac:dyDescent="0.2">
      <c r="A357">
        <v>4.5600000000000005</v>
      </c>
      <c r="B357" t="s">
        <v>9</v>
      </c>
    </row>
    <row r="358" spans="1:2" x14ac:dyDescent="0.2">
      <c r="A358">
        <v>4.57</v>
      </c>
      <c r="B358" t="s">
        <v>9</v>
      </c>
    </row>
    <row r="359" spans="1:2" x14ac:dyDescent="0.2">
      <c r="A359">
        <v>4.58</v>
      </c>
      <c r="B359" t="s">
        <v>9</v>
      </c>
    </row>
    <row r="360" spans="1:2" x14ac:dyDescent="0.2">
      <c r="A360">
        <v>4.59</v>
      </c>
      <c r="B360" t="s">
        <v>9</v>
      </c>
    </row>
    <row r="361" spans="1:2" x14ac:dyDescent="0.2">
      <c r="A361">
        <v>4.5999999999999996</v>
      </c>
      <c r="B361" t="s">
        <v>9</v>
      </c>
    </row>
    <row r="362" spans="1:2" x14ac:dyDescent="0.2">
      <c r="A362">
        <v>4.6100000000000003</v>
      </c>
      <c r="B362" t="s">
        <v>9</v>
      </c>
    </row>
    <row r="363" spans="1:2" x14ac:dyDescent="0.2">
      <c r="A363">
        <v>4.62</v>
      </c>
      <c r="B363" t="s">
        <v>9</v>
      </c>
    </row>
    <row r="364" spans="1:2" x14ac:dyDescent="0.2">
      <c r="A364">
        <v>4.63</v>
      </c>
      <c r="B364" t="s">
        <v>9</v>
      </c>
    </row>
    <row r="365" spans="1:2" x14ac:dyDescent="0.2">
      <c r="A365">
        <v>4.6399999999999997</v>
      </c>
      <c r="B365" t="s">
        <v>9</v>
      </c>
    </row>
    <row r="366" spans="1:2" x14ac:dyDescent="0.2">
      <c r="A366">
        <v>4.6500000000000004</v>
      </c>
      <c r="B366" t="s">
        <v>9</v>
      </c>
    </row>
    <row r="367" spans="1:2" x14ac:dyDescent="0.2">
      <c r="A367">
        <v>4.66</v>
      </c>
      <c r="B367" t="s">
        <v>9</v>
      </c>
    </row>
    <row r="368" spans="1:2" x14ac:dyDescent="0.2">
      <c r="A368">
        <v>4.67</v>
      </c>
      <c r="B368" t="s">
        <v>9</v>
      </c>
    </row>
    <row r="369" spans="1:2" x14ac:dyDescent="0.2">
      <c r="A369">
        <v>4.68</v>
      </c>
      <c r="B369" t="s">
        <v>9</v>
      </c>
    </row>
    <row r="370" spans="1:2" x14ac:dyDescent="0.2">
      <c r="A370">
        <v>4.6900000000000004</v>
      </c>
      <c r="B370" t="s">
        <v>9</v>
      </c>
    </row>
    <row r="371" spans="1:2" x14ac:dyDescent="0.2">
      <c r="A371">
        <v>4.7</v>
      </c>
      <c r="B371" t="s">
        <v>9</v>
      </c>
    </row>
    <row r="372" spans="1:2" x14ac:dyDescent="0.2">
      <c r="A372">
        <v>4.71</v>
      </c>
      <c r="B372" t="s">
        <v>9</v>
      </c>
    </row>
    <row r="373" spans="1:2" x14ac:dyDescent="0.2">
      <c r="A373">
        <v>4.72</v>
      </c>
      <c r="B373" t="s">
        <v>9</v>
      </c>
    </row>
    <row r="374" spans="1:2" x14ac:dyDescent="0.2">
      <c r="A374">
        <v>4.7300000000000004</v>
      </c>
      <c r="B374" t="s">
        <v>9</v>
      </c>
    </row>
    <row r="375" spans="1:2" x14ac:dyDescent="0.2">
      <c r="A375">
        <v>4.74</v>
      </c>
      <c r="B375" t="s">
        <v>9</v>
      </c>
    </row>
    <row r="376" spans="1:2" x14ac:dyDescent="0.2">
      <c r="A376">
        <v>4.75</v>
      </c>
      <c r="B376" t="s">
        <v>9</v>
      </c>
    </row>
    <row r="377" spans="1:2" x14ac:dyDescent="0.2">
      <c r="A377">
        <v>4.76</v>
      </c>
      <c r="B377" t="s">
        <v>9</v>
      </c>
    </row>
    <row r="378" spans="1:2" x14ac:dyDescent="0.2">
      <c r="A378">
        <v>4.7700000000000005</v>
      </c>
      <c r="B378" t="s">
        <v>9</v>
      </c>
    </row>
    <row r="379" spans="1:2" x14ac:dyDescent="0.2">
      <c r="A379">
        <v>4.78</v>
      </c>
      <c r="B379" t="s">
        <v>9</v>
      </c>
    </row>
    <row r="380" spans="1:2" x14ac:dyDescent="0.2">
      <c r="A380">
        <v>4.79</v>
      </c>
      <c r="B380" t="s">
        <v>9</v>
      </c>
    </row>
    <row r="381" spans="1:2" x14ac:dyDescent="0.2">
      <c r="A381">
        <v>4.8</v>
      </c>
      <c r="B381" t="s">
        <v>9</v>
      </c>
    </row>
    <row r="382" spans="1:2" x14ac:dyDescent="0.2">
      <c r="A382">
        <v>4.8100000000000005</v>
      </c>
      <c r="B382" t="s">
        <v>9</v>
      </c>
    </row>
    <row r="383" spans="1:2" x14ac:dyDescent="0.2">
      <c r="A383">
        <v>4.82</v>
      </c>
      <c r="B383" t="s">
        <v>9</v>
      </c>
    </row>
    <row r="384" spans="1:2" x14ac:dyDescent="0.2">
      <c r="A384">
        <v>4.83</v>
      </c>
      <c r="B384" t="s">
        <v>9</v>
      </c>
    </row>
    <row r="385" spans="1:2" x14ac:dyDescent="0.2">
      <c r="A385">
        <v>4.84</v>
      </c>
      <c r="B385" t="s">
        <v>9</v>
      </c>
    </row>
    <row r="386" spans="1:2" x14ac:dyDescent="0.2">
      <c r="A386">
        <v>4.8499999999999996</v>
      </c>
      <c r="B386" t="s">
        <v>9</v>
      </c>
    </row>
    <row r="387" spans="1:2" x14ac:dyDescent="0.2">
      <c r="A387">
        <v>4.8600000000000003</v>
      </c>
      <c r="B387" t="s">
        <v>9</v>
      </c>
    </row>
    <row r="388" spans="1:2" x14ac:dyDescent="0.2">
      <c r="A388">
        <v>4.87</v>
      </c>
      <c r="B388" t="s">
        <v>9</v>
      </c>
    </row>
    <row r="389" spans="1:2" x14ac:dyDescent="0.2">
      <c r="A389">
        <v>4.88</v>
      </c>
      <c r="B389" t="s">
        <v>9</v>
      </c>
    </row>
    <row r="390" spans="1:2" x14ac:dyDescent="0.2">
      <c r="A390">
        <v>4.8899999999999997</v>
      </c>
      <c r="B390" t="s">
        <v>9</v>
      </c>
    </row>
    <row r="391" spans="1:2" x14ac:dyDescent="0.2">
      <c r="A391">
        <v>4.9000000000000004</v>
      </c>
      <c r="B391" t="s">
        <v>9</v>
      </c>
    </row>
    <row r="392" spans="1:2" x14ac:dyDescent="0.2">
      <c r="A392">
        <v>4.91</v>
      </c>
      <c r="B392" t="s">
        <v>9</v>
      </c>
    </row>
    <row r="393" spans="1:2" x14ac:dyDescent="0.2">
      <c r="A393">
        <v>4.92</v>
      </c>
      <c r="B393" t="s">
        <v>9</v>
      </c>
    </row>
    <row r="394" spans="1:2" x14ac:dyDescent="0.2">
      <c r="A394">
        <v>4.93</v>
      </c>
      <c r="B394" t="s">
        <v>9</v>
      </c>
    </row>
    <row r="395" spans="1:2" x14ac:dyDescent="0.2">
      <c r="A395">
        <v>4.9400000000000004</v>
      </c>
      <c r="B395" t="s">
        <v>9</v>
      </c>
    </row>
    <row r="396" spans="1:2" x14ac:dyDescent="0.2">
      <c r="A396">
        <v>4.95</v>
      </c>
      <c r="B396" t="s">
        <v>9</v>
      </c>
    </row>
    <row r="397" spans="1:2" x14ac:dyDescent="0.2">
      <c r="A397">
        <v>4.96</v>
      </c>
      <c r="B397" t="s">
        <v>9</v>
      </c>
    </row>
    <row r="398" spans="1:2" x14ac:dyDescent="0.2">
      <c r="A398">
        <v>4.97</v>
      </c>
      <c r="B398" t="s">
        <v>9</v>
      </c>
    </row>
    <row r="399" spans="1:2" x14ac:dyDescent="0.2">
      <c r="A399">
        <v>4.9800000000000004</v>
      </c>
      <c r="B399" t="s">
        <v>9</v>
      </c>
    </row>
    <row r="400" spans="1:2" x14ac:dyDescent="0.2">
      <c r="A400">
        <v>4.99</v>
      </c>
      <c r="B400" t="s">
        <v>9</v>
      </c>
    </row>
    <row r="401" spans="1:2" x14ac:dyDescent="0.2">
      <c r="A401">
        <v>5</v>
      </c>
      <c r="B4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6483-AEBD-9147-8D4F-9DC09ECFB86E}">
  <dimension ref="A1:H18"/>
  <sheetViews>
    <sheetView zoomScale="192" zoomScaleNormal="192" workbookViewId="0">
      <selection activeCell="G3" sqref="G3"/>
    </sheetView>
  </sheetViews>
  <sheetFormatPr baseColWidth="10" defaultColWidth="8.83203125" defaultRowHeight="15" x14ac:dyDescent="0.2"/>
  <cols>
    <col min="1" max="1" width="17.1640625" style="3" customWidth="1"/>
    <col min="2" max="2" width="17" style="2" customWidth="1"/>
    <col min="3" max="3" width="10.6640625" style="1" customWidth="1"/>
    <col min="4" max="8" width="8.83203125" style="1" customWidth="1"/>
  </cols>
  <sheetData>
    <row r="1" spans="1:8" ht="16" thickBot="1" x14ac:dyDescent="0.25">
      <c r="A1" s="3" t="s">
        <v>0</v>
      </c>
    </row>
    <row r="2" spans="1:8" ht="15" customHeight="1" x14ac:dyDescent="0.2">
      <c r="A2" s="28" t="s">
        <v>26</v>
      </c>
      <c r="B2" s="8" t="s">
        <v>21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 t="s">
        <v>3</v>
      </c>
    </row>
    <row r="3" spans="1:8" ht="15" customHeight="1" x14ac:dyDescent="0.2">
      <c r="A3" s="29"/>
      <c r="B3" s="11" t="s">
        <v>22</v>
      </c>
      <c r="C3" s="20">
        <v>10</v>
      </c>
      <c r="D3" s="20">
        <v>5</v>
      </c>
      <c r="E3" s="20">
        <v>5</v>
      </c>
      <c r="F3" s="20">
        <v>0</v>
      </c>
      <c r="G3" s="20">
        <v>0</v>
      </c>
      <c r="H3" s="19">
        <f>SUM(C3:G3)</f>
        <v>20</v>
      </c>
    </row>
    <row r="4" spans="1:8" ht="15" customHeight="1" x14ac:dyDescent="0.2">
      <c r="A4" s="29"/>
      <c r="B4" s="11" t="s">
        <v>23</v>
      </c>
      <c r="C4" s="13">
        <f>C2*C3</f>
        <v>50</v>
      </c>
      <c r="D4" s="13">
        <f>D2*D3</f>
        <v>20</v>
      </c>
      <c r="E4" s="13">
        <f>E2*E3</f>
        <v>15</v>
      </c>
      <c r="F4" s="13">
        <f>F2*F3</f>
        <v>0</v>
      </c>
      <c r="G4" s="13">
        <f>G2*G3</f>
        <v>0</v>
      </c>
      <c r="H4" s="12">
        <f>SUM(C4:G4)</f>
        <v>85</v>
      </c>
    </row>
    <row r="5" spans="1:8" x14ac:dyDescent="0.2">
      <c r="A5" s="29"/>
      <c r="B5" s="14" t="s">
        <v>1</v>
      </c>
      <c r="C5" s="15">
        <f>H4/H3</f>
        <v>4.25</v>
      </c>
      <c r="D5" s="5"/>
      <c r="E5" s="5"/>
      <c r="F5" s="5"/>
      <c r="G5" s="5"/>
      <c r="H5" s="6"/>
    </row>
    <row r="6" spans="1:8" ht="16" thickBot="1" x14ac:dyDescent="0.25">
      <c r="A6" s="30"/>
      <c r="B6" s="16" t="s">
        <v>2</v>
      </c>
      <c r="C6" s="17" t="str">
        <f>VLOOKUP(C5,Equivalent!A1:B401,2)</f>
        <v>Very Good</v>
      </c>
      <c r="D6" s="18"/>
      <c r="E6" s="18"/>
      <c r="F6" s="18"/>
      <c r="G6" s="18"/>
      <c r="H6" s="7"/>
    </row>
    <row r="7" spans="1:8" x14ac:dyDescent="0.2">
      <c r="A7" s="28" t="s">
        <v>27</v>
      </c>
      <c r="B7" s="8" t="s">
        <v>21</v>
      </c>
      <c r="C7" s="9">
        <v>5</v>
      </c>
      <c r="D7" s="9">
        <v>4</v>
      </c>
      <c r="E7" s="9">
        <v>3</v>
      </c>
      <c r="F7" s="9">
        <v>2</v>
      </c>
      <c r="G7" s="9">
        <v>1</v>
      </c>
      <c r="H7" s="10" t="s">
        <v>3</v>
      </c>
    </row>
    <row r="8" spans="1:8" x14ac:dyDescent="0.2">
      <c r="A8" s="29"/>
      <c r="B8" s="11" t="s">
        <v>22</v>
      </c>
      <c r="C8" s="20">
        <v>5</v>
      </c>
      <c r="D8" s="20">
        <v>5</v>
      </c>
      <c r="E8" s="20">
        <v>5</v>
      </c>
      <c r="F8" s="20">
        <v>5</v>
      </c>
      <c r="G8" s="20">
        <v>0</v>
      </c>
      <c r="H8" s="19">
        <f>SUM(C8:G8)</f>
        <v>20</v>
      </c>
    </row>
    <row r="9" spans="1:8" x14ac:dyDescent="0.2">
      <c r="A9" s="29"/>
      <c r="B9" s="11" t="s">
        <v>23</v>
      </c>
      <c r="C9" s="13">
        <f>C7*C8</f>
        <v>25</v>
      </c>
      <c r="D9" s="13">
        <f>D7*D8</f>
        <v>20</v>
      </c>
      <c r="E9" s="13">
        <f>E7*E8</f>
        <v>15</v>
      </c>
      <c r="F9" s="13">
        <f>F7*F8</f>
        <v>10</v>
      </c>
      <c r="G9" s="13">
        <f>G7*G8</f>
        <v>0</v>
      </c>
      <c r="H9" s="12">
        <f>SUM(C9:G9)</f>
        <v>70</v>
      </c>
    </row>
    <row r="10" spans="1:8" x14ac:dyDescent="0.2">
      <c r="A10" s="29"/>
      <c r="B10" s="14" t="s">
        <v>1</v>
      </c>
      <c r="C10" s="15">
        <f>H9/H8</f>
        <v>3.5</v>
      </c>
      <c r="D10" s="5"/>
      <c r="E10" s="5"/>
      <c r="F10" s="5"/>
      <c r="G10" s="5"/>
      <c r="H10" s="6"/>
    </row>
    <row r="11" spans="1:8" ht="16" thickBot="1" x14ac:dyDescent="0.25">
      <c r="A11" s="30"/>
      <c r="B11" s="16" t="s">
        <v>2</v>
      </c>
      <c r="C11" s="17" t="str">
        <f>VLOOKUP(C10,Equivalent!A6:B406,2)</f>
        <v>Good</v>
      </c>
      <c r="D11" s="18"/>
      <c r="E11" s="18"/>
      <c r="F11" s="18"/>
      <c r="G11" s="18"/>
      <c r="H11" s="7"/>
    </row>
    <row r="12" spans="1:8" x14ac:dyDescent="0.2">
      <c r="A12" s="28" t="s">
        <v>28</v>
      </c>
      <c r="B12" s="8" t="s">
        <v>21</v>
      </c>
      <c r="C12" s="9">
        <v>5</v>
      </c>
      <c r="D12" s="9">
        <v>4</v>
      </c>
      <c r="E12" s="9">
        <v>3</v>
      </c>
      <c r="F12" s="9">
        <v>2</v>
      </c>
      <c r="G12" s="9">
        <v>1</v>
      </c>
      <c r="H12" s="10" t="s">
        <v>3</v>
      </c>
    </row>
    <row r="13" spans="1:8" x14ac:dyDescent="0.2">
      <c r="A13" s="29"/>
      <c r="B13" s="11" t="s">
        <v>22</v>
      </c>
      <c r="C13" s="20">
        <v>5</v>
      </c>
      <c r="D13" s="20">
        <v>5</v>
      </c>
      <c r="E13" s="20">
        <v>5</v>
      </c>
      <c r="F13" s="20">
        <v>5</v>
      </c>
      <c r="G13" s="20">
        <v>0</v>
      </c>
      <c r="H13" s="19">
        <f>SUM(C13:G13)</f>
        <v>20</v>
      </c>
    </row>
    <row r="14" spans="1:8" x14ac:dyDescent="0.2">
      <c r="A14" s="29"/>
      <c r="B14" s="11" t="s">
        <v>23</v>
      </c>
      <c r="C14" s="13">
        <f>C12*C13</f>
        <v>25</v>
      </c>
      <c r="D14" s="13">
        <f>D12*D13</f>
        <v>20</v>
      </c>
      <c r="E14" s="13">
        <f>E12*E13</f>
        <v>15</v>
      </c>
      <c r="F14" s="13">
        <f>F12*F13</f>
        <v>10</v>
      </c>
      <c r="G14" s="13">
        <f>G12*G13</f>
        <v>0</v>
      </c>
      <c r="H14" s="12">
        <f>SUM(C14:G14)</f>
        <v>70</v>
      </c>
    </row>
    <row r="15" spans="1:8" x14ac:dyDescent="0.2">
      <c r="A15" s="29"/>
      <c r="B15" s="14" t="s">
        <v>1</v>
      </c>
      <c r="C15" s="15">
        <f>H14/H13</f>
        <v>3.5</v>
      </c>
      <c r="D15" s="5"/>
      <c r="E15" s="5"/>
      <c r="F15" s="5"/>
      <c r="G15" s="5"/>
      <c r="H15" s="6"/>
    </row>
    <row r="16" spans="1:8" ht="16" thickBot="1" x14ac:dyDescent="0.25">
      <c r="A16" s="30"/>
      <c r="B16" s="16" t="s">
        <v>2</v>
      </c>
      <c r="C16" s="17" t="str">
        <f>VLOOKUP(C15,Equivalent!A11:B411,2)</f>
        <v>Good</v>
      </c>
      <c r="D16" s="18"/>
      <c r="E16" s="18"/>
      <c r="F16" s="18"/>
      <c r="G16" s="18"/>
      <c r="H16" s="7"/>
    </row>
    <row r="17" spans="2:3" x14ac:dyDescent="0.2">
      <c r="B17" s="23" t="s">
        <v>25</v>
      </c>
      <c r="C17" s="21">
        <f>SUM(C5,C10,C15)/3</f>
        <v>3.75</v>
      </c>
    </row>
    <row r="18" spans="2:3" ht="16" thickBot="1" x14ac:dyDescent="0.25">
      <c r="B18" s="24" t="s">
        <v>2</v>
      </c>
      <c r="C18" s="22" t="str">
        <f>VLOOKUP(C17,Equivalent!A13:B413,2)</f>
        <v>Very Good</v>
      </c>
    </row>
  </sheetData>
  <sheetProtection algorithmName="SHA-512" hashValue="+FjABhm1Rpw/qglwn/ndjf2nYRqU/etDZSyJ3JcVBmehM8oH97uzOjgLdpJp/Oc1Im5WOrKxpNmuHx4h43Creg==" saltValue="MmLQKgBwRBlBNuTdStI2iA==" spinCount="100000" sheet="1" objects="1" scenarios="1"/>
  <mergeCells count="3">
    <mergeCell ref="A2:A6"/>
    <mergeCell ref="A7:A11"/>
    <mergeCell ref="A12:A16"/>
  </mergeCells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1409-0D6A-EC43-9D3D-47A76402C249}">
  <dimension ref="A1:H13"/>
  <sheetViews>
    <sheetView zoomScale="171" zoomScaleNormal="171" workbookViewId="0">
      <selection activeCell="D19" sqref="D19"/>
    </sheetView>
  </sheetViews>
  <sheetFormatPr baseColWidth="10" defaultColWidth="8.83203125" defaultRowHeight="15" x14ac:dyDescent="0.2"/>
  <cols>
    <col min="1" max="1" width="17.1640625" style="3" customWidth="1"/>
    <col min="2" max="2" width="17" style="2" customWidth="1"/>
    <col min="3" max="3" width="10.6640625" style="1" customWidth="1"/>
    <col min="4" max="8" width="8.83203125" style="1" customWidth="1"/>
  </cols>
  <sheetData>
    <row r="1" spans="1:8" ht="16" thickBot="1" x14ac:dyDescent="0.25">
      <c r="A1" s="3" t="s">
        <v>0</v>
      </c>
    </row>
    <row r="2" spans="1:8" ht="15" customHeight="1" x14ac:dyDescent="0.2">
      <c r="A2" s="28" t="s">
        <v>29</v>
      </c>
      <c r="B2" s="8" t="s">
        <v>21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 t="s">
        <v>3</v>
      </c>
    </row>
    <row r="3" spans="1:8" ht="15" customHeight="1" x14ac:dyDescent="0.2">
      <c r="A3" s="29"/>
      <c r="B3" s="11" t="s">
        <v>22</v>
      </c>
      <c r="C3" s="20">
        <v>5</v>
      </c>
      <c r="D3" s="20">
        <v>5</v>
      </c>
      <c r="E3" s="20">
        <v>5</v>
      </c>
      <c r="F3" s="20">
        <v>5</v>
      </c>
      <c r="G3" s="20">
        <v>0</v>
      </c>
      <c r="H3" s="19">
        <f>SUM(C3:G3)</f>
        <v>20</v>
      </c>
    </row>
    <row r="4" spans="1:8" ht="15" customHeight="1" x14ac:dyDescent="0.2">
      <c r="A4" s="29"/>
      <c r="B4" s="11" t="s">
        <v>23</v>
      </c>
      <c r="C4" s="13">
        <f>C2*C3</f>
        <v>25</v>
      </c>
      <c r="D4" s="13">
        <f>D2*D3</f>
        <v>20</v>
      </c>
      <c r="E4" s="13">
        <f>E2*E3</f>
        <v>15</v>
      </c>
      <c r="F4" s="13">
        <f>F2*F3</f>
        <v>10</v>
      </c>
      <c r="G4" s="13">
        <f>G2*G3</f>
        <v>0</v>
      </c>
      <c r="H4" s="12">
        <f>SUM(C4:G4)</f>
        <v>70</v>
      </c>
    </row>
    <row r="5" spans="1:8" x14ac:dyDescent="0.2">
      <c r="A5" s="29"/>
      <c r="B5" s="14" t="s">
        <v>1</v>
      </c>
      <c r="C5" s="15">
        <f>H4/H3</f>
        <v>3.5</v>
      </c>
      <c r="D5" s="5"/>
      <c r="E5" s="5"/>
      <c r="F5" s="5"/>
      <c r="G5" s="5"/>
      <c r="H5" s="6"/>
    </row>
    <row r="6" spans="1:8" ht="16" thickBot="1" x14ac:dyDescent="0.25">
      <c r="A6" s="30"/>
      <c r="B6" s="16" t="s">
        <v>2</v>
      </c>
      <c r="C6" s="17" t="str">
        <f>VLOOKUP(C5,Equivalent!A1:B401,2)</f>
        <v>Good</v>
      </c>
      <c r="D6" s="18"/>
      <c r="E6" s="18"/>
      <c r="F6" s="18"/>
      <c r="G6" s="18"/>
      <c r="H6" s="7"/>
    </row>
    <row r="7" spans="1:8" x14ac:dyDescent="0.2">
      <c r="A7" s="28" t="s">
        <v>4</v>
      </c>
      <c r="B7" s="8" t="s">
        <v>21</v>
      </c>
      <c r="C7" s="9">
        <v>5</v>
      </c>
      <c r="D7" s="9">
        <v>4</v>
      </c>
      <c r="E7" s="9">
        <v>3</v>
      </c>
      <c r="F7" s="9">
        <v>2</v>
      </c>
      <c r="G7" s="9">
        <v>1</v>
      </c>
      <c r="H7" s="10" t="s">
        <v>3</v>
      </c>
    </row>
    <row r="8" spans="1:8" x14ac:dyDescent="0.2">
      <c r="A8" s="29"/>
      <c r="B8" s="11" t="s">
        <v>22</v>
      </c>
      <c r="C8" s="20">
        <v>5</v>
      </c>
      <c r="D8" s="20">
        <v>5</v>
      </c>
      <c r="E8" s="20">
        <v>5</v>
      </c>
      <c r="F8" s="20">
        <v>5</v>
      </c>
      <c r="G8" s="20">
        <v>0</v>
      </c>
      <c r="H8" s="19">
        <f>SUM(C8:G8)</f>
        <v>20</v>
      </c>
    </row>
    <row r="9" spans="1:8" x14ac:dyDescent="0.2">
      <c r="A9" s="29"/>
      <c r="B9" s="11" t="s">
        <v>23</v>
      </c>
      <c r="C9" s="13">
        <f>C7*C8</f>
        <v>25</v>
      </c>
      <c r="D9" s="13">
        <f>D7*D8</f>
        <v>20</v>
      </c>
      <c r="E9" s="13">
        <f>E7*E8</f>
        <v>15</v>
      </c>
      <c r="F9" s="13">
        <f>F7*F8</f>
        <v>10</v>
      </c>
      <c r="G9" s="13">
        <f>G7*G8</f>
        <v>0</v>
      </c>
      <c r="H9" s="12">
        <f>SUM(C9:G9)</f>
        <v>70</v>
      </c>
    </row>
    <row r="10" spans="1:8" x14ac:dyDescent="0.2">
      <c r="A10" s="29"/>
      <c r="B10" s="14" t="s">
        <v>1</v>
      </c>
      <c r="C10" s="15">
        <f>H9/H8</f>
        <v>3.5</v>
      </c>
      <c r="D10" s="5"/>
      <c r="E10" s="5"/>
      <c r="F10" s="5"/>
      <c r="G10" s="5"/>
      <c r="H10" s="6"/>
    </row>
    <row r="11" spans="1:8" ht="16" thickBot="1" x14ac:dyDescent="0.25">
      <c r="A11" s="30"/>
      <c r="B11" s="16" t="s">
        <v>2</v>
      </c>
      <c r="C11" s="17" t="str">
        <f>VLOOKUP(C10,Equivalent!A6:B406,2)</f>
        <v>Good</v>
      </c>
      <c r="D11" s="18"/>
      <c r="E11" s="18"/>
      <c r="F11" s="18"/>
      <c r="G11" s="18"/>
      <c r="H11" s="7"/>
    </row>
    <row r="12" spans="1:8" x14ac:dyDescent="0.2">
      <c r="B12" s="23" t="s">
        <v>25</v>
      </c>
      <c r="C12" s="21">
        <f>SUM(C5,C10)/2</f>
        <v>3.5</v>
      </c>
    </row>
    <row r="13" spans="1:8" ht="16" thickBot="1" x14ac:dyDescent="0.25">
      <c r="B13" s="24" t="s">
        <v>2</v>
      </c>
      <c r="C13" s="22" t="str">
        <f>VLOOKUP(C12,Equivalent!A13:B413,2)</f>
        <v>Good</v>
      </c>
    </row>
  </sheetData>
  <sheetProtection algorithmName="SHA-512" hashValue="41aQD+vkAKbCCqEzAFbek1M3nEIrSid2Ro1auINpwmIznlfAS6+lOQYl+f+f615Slo+s5RJjN/PuMjfj08AHfw==" saltValue="3R71K2ZV6hPJt6pFmgFXmQ==" spinCount="100000" sheet="1" objects="1" scenarios="1"/>
  <mergeCells count="2">
    <mergeCell ref="A2:A6"/>
    <mergeCell ref="A7:A11"/>
  </mergeCells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72FC-C88B-0E43-8B4E-3FD33BF14FDB}">
  <dimension ref="A1:H33"/>
  <sheetViews>
    <sheetView topLeftCell="A13" zoomScale="180" zoomScaleNormal="180" workbookViewId="0">
      <selection activeCell="D39" sqref="D39"/>
    </sheetView>
  </sheetViews>
  <sheetFormatPr baseColWidth="10" defaultColWidth="8.83203125" defaultRowHeight="15" x14ac:dyDescent="0.2"/>
  <cols>
    <col min="1" max="1" width="17.1640625" style="3" customWidth="1"/>
    <col min="2" max="2" width="17" style="2" customWidth="1"/>
    <col min="3" max="3" width="10.6640625" style="1" customWidth="1"/>
    <col min="4" max="8" width="8.83203125" style="1" customWidth="1"/>
  </cols>
  <sheetData>
    <row r="1" spans="1:8" ht="16" thickBot="1" x14ac:dyDescent="0.25">
      <c r="A1" s="3" t="s">
        <v>0</v>
      </c>
    </row>
    <row r="2" spans="1:8" ht="15" customHeight="1" x14ac:dyDescent="0.2">
      <c r="A2" s="28" t="s">
        <v>30</v>
      </c>
      <c r="B2" s="8" t="s">
        <v>21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 t="s">
        <v>3</v>
      </c>
    </row>
    <row r="3" spans="1:8" ht="15" customHeight="1" x14ac:dyDescent="0.2">
      <c r="A3" s="29"/>
      <c r="B3" s="11" t="s">
        <v>22</v>
      </c>
      <c r="C3" s="20">
        <v>5</v>
      </c>
      <c r="D3" s="20">
        <v>5</v>
      </c>
      <c r="E3" s="20">
        <v>5</v>
      </c>
      <c r="F3" s="20">
        <v>5</v>
      </c>
      <c r="G3" s="20">
        <v>0</v>
      </c>
      <c r="H3" s="19">
        <f>SUM(C3:G3)</f>
        <v>20</v>
      </c>
    </row>
    <row r="4" spans="1:8" ht="15" customHeight="1" x14ac:dyDescent="0.2">
      <c r="A4" s="29"/>
      <c r="B4" s="11" t="s">
        <v>23</v>
      </c>
      <c r="C4" s="13">
        <f>C2*C3</f>
        <v>25</v>
      </c>
      <c r="D4" s="13">
        <f>D2*D3</f>
        <v>20</v>
      </c>
      <c r="E4" s="13">
        <f>E2*E3</f>
        <v>15</v>
      </c>
      <c r="F4" s="13">
        <f>F2*F3</f>
        <v>10</v>
      </c>
      <c r="G4" s="13">
        <f>G2*G3</f>
        <v>0</v>
      </c>
      <c r="H4" s="12">
        <f>SUM(C4:G4)</f>
        <v>70</v>
      </c>
    </row>
    <row r="5" spans="1:8" x14ac:dyDescent="0.2">
      <c r="A5" s="29"/>
      <c r="B5" s="14" t="s">
        <v>1</v>
      </c>
      <c r="C5" s="15">
        <f>H4/H3</f>
        <v>3.5</v>
      </c>
      <c r="D5" s="5"/>
      <c r="E5" s="5"/>
      <c r="F5" s="5"/>
      <c r="G5" s="5"/>
      <c r="H5" s="6"/>
    </row>
    <row r="6" spans="1:8" ht="16" thickBot="1" x14ac:dyDescent="0.25">
      <c r="A6" s="30"/>
      <c r="B6" s="16" t="s">
        <v>2</v>
      </c>
      <c r="C6" s="17" t="str">
        <f>VLOOKUP(C5,Equivalent!A1:B401,2)</f>
        <v>Good</v>
      </c>
      <c r="D6" s="18"/>
      <c r="E6" s="18"/>
      <c r="F6" s="18"/>
      <c r="G6" s="18"/>
      <c r="H6" s="7"/>
    </row>
    <row r="7" spans="1:8" ht="15" customHeight="1" x14ac:dyDescent="0.2">
      <c r="A7" s="28" t="s">
        <v>7</v>
      </c>
      <c r="B7" s="8" t="s">
        <v>21</v>
      </c>
      <c r="C7" s="9">
        <v>5</v>
      </c>
      <c r="D7" s="9">
        <v>4</v>
      </c>
      <c r="E7" s="9">
        <v>3</v>
      </c>
      <c r="F7" s="9">
        <v>2</v>
      </c>
      <c r="G7" s="9">
        <v>1</v>
      </c>
      <c r="H7" s="10" t="s">
        <v>3</v>
      </c>
    </row>
    <row r="8" spans="1:8" x14ac:dyDescent="0.2">
      <c r="A8" s="29"/>
      <c r="B8" s="11" t="s">
        <v>22</v>
      </c>
      <c r="C8" s="20">
        <v>5</v>
      </c>
      <c r="D8" s="20">
        <v>5</v>
      </c>
      <c r="E8" s="20">
        <v>5</v>
      </c>
      <c r="F8" s="20">
        <v>5</v>
      </c>
      <c r="G8" s="20">
        <v>0</v>
      </c>
      <c r="H8" s="19">
        <f>SUM(C8:G8)</f>
        <v>20</v>
      </c>
    </row>
    <row r="9" spans="1:8" x14ac:dyDescent="0.2">
      <c r="A9" s="29"/>
      <c r="B9" s="11" t="s">
        <v>23</v>
      </c>
      <c r="C9" s="13">
        <f>C7*C8</f>
        <v>25</v>
      </c>
      <c r="D9" s="13">
        <f>D7*D8</f>
        <v>20</v>
      </c>
      <c r="E9" s="13">
        <f>E7*E8</f>
        <v>15</v>
      </c>
      <c r="F9" s="13">
        <f>F7*F8</f>
        <v>10</v>
      </c>
      <c r="G9" s="13">
        <f>G7*G8</f>
        <v>0</v>
      </c>
      <c r="H9" s="12">
        <f>SUM(C9:G9)</f>
        <v>70</v>
      </c>
    </row>
    <row r="10" spans="1:8" x14ac:dyDescent="0.2">
      <c r="A10" s="29"/>
      <c r="B10" s="14" t="s">
        <v>1</v>
      </c>
      <c r="C10" s="15">
        <f>H9/H8</f>
        <v>3.5</v>
      </c>
      <c r="D10" s="5"/>
      <c r="E10" s="5"/>
      <c r="F10" s="5"/>
      <c r="G10" s="5"/>
      <c r="H10" s="6"/>
    </row>
    <row r="11" spans="1:8" ht="16" thickBot="1" x14ac:dyDescent="0.25">
      <c r="A11" s="30"/>
      <c r="B11" s="16" t="s">
        <v>2</v>
      </c>
      <c r="C11" s="17" t="str">
        <f>VLOOKUP(C10,Equivalent!A6:B406,2)</f>
        <v>Good</v>
      </c>
      <c r="D11" s="18"/>
      <c r="E11" s="18"/>
      <c r="F11" s="18"/>
      <c r="G11" s="18"/>
      <c r="H11" s="7"/>
    </row>
    <row r="12" spans="1:8" ht="15" customHeight="1" x14ac:dyDescent="0.2">
      <c r="A12" s="28" t="s">
        <v>8</v>
      </c>
      <c r="B12" s="8" t="s">
        <v>21</v>
      </c>
      <c r="C12" s="9">
        <v>5</v>
      </c>
      <c r="D12" s="9">
        <v>4</v>
      </c>
      <c r="E12" s="9">
        <v>3</v>
      </c>
      <c r="F12" s="9">
        <v>2</v>
      </c>
      <c r="G12" s="9">
        <v>1</v>
      </c>
      <c r="H12" s="10" t="s">
        <v>3</v>
      </c>
    </row>
    <row r="13" spans="1:8" x14ac:dyDescent="0.2">
      <c r="A13" s="29"/>
      <c r="B13" s="11" t="s">
        <v>22</v>
      </c>
      <c r="C13" s="20">
        <v>5</v>
      </c>
      <c r="D13" s="20">
        <v>5</v>
      </c>
      <c r="E13" s="20">
        <v>5</v>
      </c>
      <c r="F13" s="20">
        <v>5</v>
      </c>
      <c r="G13" s="20">
        <v>0</v>
      </c>
      <c r="H13" s="19">
        <f>SUM(C13:G13)</f>
        <v>20</v>
      </c>
    </row>
    <row r="14" spans="1:8" x14ac:dyDescent="0.2">
      <c r="A14" s="29"/>
      <c r="B14" s="11" t="s">
        <v>23</v>
      </c>
      <c r="C14" s="13">
        <f>C12*C13</f>
        <v>25</v>
      </c>
      <c r="D14" s="13">
        <f>D12*D13</f>
        <v>20</v>
      </c>
      <c r="E14" s="13">
        <f>E12*E13</f>
        <v>15</v>
      </c>
      <c r="F14" s="13">
        <f>F12*F13</f>
        <v>10</v>
      </c>
      <c r="G14" s="13">
        <f>G12*G13</f>
        <v>0</v>
      </c>
      <c r="H14" s="12">
        <f>SUM(C14:G14)</f>
        <v>70</v>
      </c>
    </row>
    <row r="15" spans="1:8" x14ac:dyDescent="0.2">
      <c r="A15" s="29"/>
      <c r="B15" s="14" t="s">
        <v>1</v>
      </c>
      <c r="C15" s="15">
        <f>H14/H13</f>
        <v>3.5</v>
      </c>
      <c r="D15" s="5"/>
      <c r="E15" s="5"/>
      <c r="F15" s="5"/>
      <c r="G15" s="5"/>
      <c r="H15" s="6"/>
    </row>
    <row r="16" spans="1:8" ht="16" thickBot="1" x14ac:dyDescent="0.25">
      <c r="A16" s="30"/>
      <c r="B16" s="16" t="s">
        <v>2</v>
      </c>
      <c r="C16" s="17" t="str">
        <f>VLOOKUP(C15,Equivalent!A11:B411,2)</f>
        <v>Good</v>
      </c>
      <c r="D16" s="18"/>
      <c r="E16" s="18"/>
      <c r="F16" s="18"/>
      <c r="G16" s="18"/>
      <c r="H16" s="7"/>
    </row>
    <row r="17" spans="1:8" x14ac:dyDescent="0.2">
      <c r="A17" s="28" t="s">
        <v>31</v>
      </c>
      <c r="B17" s="8" t="s">
        <v>21</v>
      </c>
      <c r="C17" s="9">
        <v>5</v>
      </c>
      <c r="D17" s="9">
        <v>4</v>
      </c>
      <c r="E17" s="9">
        <v>3</v>
      </c>
      <c r="F17" s="9">
        <v>2</v>
      </c>
      <c r="G17" s="9">
        <v>1</v>
      </c>
      <c r="H17" s="10" t="s">
        <v>3</v>
      </c>
    </row>
    <row r="18" spans="1:8" x14ac:dyDescent="0.2">
      <c r="A18" s="29"/>
      <c r="B18" s="11" t="s">
        <v>22</v>
      </c>
      <c r="C18" s="20">
        <v>5</v>
      </c>
      <c r="D18" s="20">
        <v>5</v>
      </c>
      <c r="E18" s="20">
        <v>5</v>
      </c>
      <c r="F18" s="20">
        <v>5</v>
      </c>
      <c r="G18" s="20">
        <v>0</v>
      </c>
      <c r="H18" s="19">
        <f>SUM(C18:G18)</f>
        <v>20</v>
      </c>
    </row>
    <row r="19" spans="1:8" x14ac:dyDescent="0.2">
      <c r="A19" s="29"/>
      <c r="B19" s="11" t="s">
        <v>23</v>
      </c>
      <c r="C19" s="13">
        <f>C17*C18</f>
        <v>25</v>
      </c>
      <c r="D19" s="13">
        <f>D17*D18</f>
        <v>20</v>
      </c>
      <c r="E19" s="13">
        <f>E17*E18</f>
        <v>15</v>
      </c>
      <c r="F19" s="13">
        <f>F17*F18</f>
        <v>10</v>
      </c>
      <c r="G19" s="13">
        <f>G17*G18</f>
        <v>0</v>
      </c>
      <c r="H19" s="12">
        <f>SUM(C19:G19)</f>
        <v>70</v>
      </c>
    </row>
    <row r="20" spans="1:8" x14ac:dyDescent="0.2">
      <c r="A20" s="29"/>
      <c r="B20" s="14" t="s">
        <v>1</v>
      </c>
      <c r="C20" s="15">
        <f>H19/H18</f>
        <v>3.5</v>
      </c>
      <c r="D20" s="5"/>
      <c r="E20" s="5"/>
      <c r="F20" s="5"/>
      <c r="G20" s="5"/>
      <c r="H20" s="6"/>
    </row>
    <row r="21" spans="1:8" ht="16" thickBot="1" x14ac:dyDescent="0.25">
      <c r="A21" s="30"/>
      <c r="B21" s="16" t="s">
        <v>2</v>
      </c>
      <c r="C21" s="17" t="str">
        <f>VLOOKUP(C20,Equivalent!A16:B416,2)</f>
        <v>Good</v>
      </c>
      <c r="D21" s="18"/>
      <c r="E21" s="18"/>
      <c r="F21" s="18"/>
      <c r="G21" s="18"/>
      <c r="H21" s="7"/>
    </row>
    <row r="22" spans="1:8" x14ac:dyDescent="0.2">
      <c r="A22" s="28" t="s">
        <v>32</v>
      </c>
      <c r="B22" s="8" t="s">
        <v>21</v>
      </c>
      <c r="C22" s="9">
        <v>5</v>
      </c>
      <c r="D22" s="9">
        <v>4</v>
      </c>
      <c r="E22" s="9">
        <v>3</v>
      </c>
      <c r="F22" s="9">
        <v>2</v>
      </c>
      <c r="G22" s="9">
        <v>1</v>
      </c>
      <c r="H22" s="10" t="s">
        <v>3</v>
      </c>
    </row>
    <row r="23" spans="1:8" x14ac:dyDescent="0.2">
      <c r="A23" s="29"/>
      <c r="B23" s="11" t="s">
        <v>22</v>
      </c>
      <c r="C23" s="20">
        <v>5</v>
      </c>
      <c r="D23" s="20">
        <v>5</v>
      </c>
      <c r="E23" s="20">
        <v>5</v>
      </c>
      <c r="F23" s="20">
        <v>5</v>
      </c>
      <c r="G23" s="20">
        <v>0</v>
      </c>
      <c r="H23" s="19">
        <f>SUM(C23:G23)</f>
        <v>20</v>
      </c>
    </row>
    <row r="24" spans="1:8" x14ac:dyDescent="0.2">
      <c r="A24" s="29"/>
      <c r="B24" s="11" t="s">
        <v>23</v>
      </c>
      <c r="C24" s="13">
        <f>C22*C23</f>
        <v>25</v>
      </c>
      <c r="D24" s="13">
        <f>D22*D23</f>
        <v>20</v>
      </c>
      <c r="E24" s="13">
        <f>E22*E23</f>
        <v>15</v>
      </c>
      <c r="F24" s="13">
        <f>F22*F23</f>
        <v>10</v>
      </c>
      <c r="G24" s="13">
        <f>G22*G23</f>
        <v>0</v>
      </c>
      <c r="H24" s="12">
        <f>SUM(C24:G24)</f>
        <v>70</v>
      </c>
    </row>
    <row r="25" spans="1:8" x14ac:dyDescent="0.2">
      <c r="A25" s="29"/>
      <c r="B25" s="14" t="s">
        <v>1</v>
      </c>
      <c r="C25" s="15">
        <f>H24/H23</f>
        <v>3.5</v>
      </c>
      <c r="D25" s="5"/>
      <c r="E25" s="5"/>
      <c r="F25" s="5"/>
      <c r="G25" s="5"/>
      <c r="H25" s="6"/>
    </row>
    <row r="26" spans="1:8" ht="16" thickBot="1" x14ac:dyDescent="0.25">
      <c r="A26" s="30"/>
      <c r="B26" s="16" t="s">
        <v>2</v>
      </c>
      <c r="C26" s="17" t="str">
        <f>VLOOKUP(C25,Equivalent!A21:B421,2)</f>
        <v>Good</v>
      </c>
      <c r="D26" s="18"/>
      <c r="E26" s="18"/>
      <c r="F26" s="18"/>
      <c r="G26" s="18"/>
      <c r="H26" s="7"/>
    </row>
    <row r="27" spans="1:8" x14ac:dyDescent="0.2">
      <c r="A27" s="28" t="s">
        <v>33</v>
      </c>
      <c r="B27" s="8" t="s">
        <v>21</v>
      </c>
      <c r="C27" s="9">
        <v>5</v>
      </c>
      <c r="D27" s="9">
        <v>4</v>
      </c>
      <c r="E27" s="9">
        <v>3</v>
      </c>
      <c r="F27" s="9">
        <v>2</v>
      </c>
      <c r="G27" s="9">
        <v>1</v>
      </c>
      <c r="H27" s="10" t="s">
        <v>3</v>
      </c>
    </row>
    <row r="28" spans="1:8" x14ac:dyDescent="0.2">
      <c r="A28" s="29"/>
      <c r="B28" s="11" t="s">
        <v>22</v>
      </c>
      <c r="C28" s="20">
        <v>5</v>
      </c>
      <c r="D28" s="20">
        <v>5</v>
      </c>
      <c r="E28" s="20">
        <v>5</v>
      </c>
      <c r="F28" s="20">
        <v>5</v>
      </c>
      <c r="G28" s="20">
        <v>0</v>
      </c>
      <c r="H28" s="19">
        <f>SUM(C28:G28)</f>
        <v>20</v>
      </c>
    </row>
    <row r="29" spans="1:8" x14ac:dyDescent="0.2">
      <c r="A29" s="29"/>
      <c r="B29" s="11" t="s">
        <v>23</v>
      </c>
      <c r="C29" s="13">
        <f>C27*C28</f>
        <v>25</v>
      </c>
      <c r="D29" s="13">
        <f>D27*D28</f>
        <v>20</v>
      </c>
      <c r="E29" s="13">
        <f>E27*E28</f>
        <v>15</v>
      </c>
      <c r="F29" s="13">
        <f>F27*F28</f>
        <v>10</v>
      </c>
      <c r="G29" s="13">
        <f>G27*G28</f>
        <v>0</v>
      </c>
      <c r="H29" s="12">
        <f>SUM(C29:G29)</f>
        <v>70</v>
      </c>
    </row>
    <row r="30" spans="1:8" x14ac:dyDescent="0.2">
      <c r="A30" s="29"/>
      <c r="B30" s="14" t="s">
        <v>1</v>
      </c>
      <c r="C30" s="15">
        <f>H29/H28</f>
        <v>3.5</v>
      </c>
      <c r="D30" s="5"/>
      <c r="E30" s="5"/>
      <c r="F30" s="5"/>
      <c r="G30" s="5"/>
      <c r="H30" s="6"/>
    </row>
    <row r="31" spans="1:8" ht="16" thickBot="1" x14ac:dyDescent="0.25">
      <c r="A31" s="30"/>
      <c r="B31" s="16" t="s">
        <v>2</v>
      </c>
      <c r="C31" s="17" t="str">
        <f>VLOOKUP(C30,Equivalent!A26:B426,2)</f>
        <v>Good</v>
      </c>
      <c r="D31" s="18"/>
      <c r="E31" s="18"/>
      <c r="F31" s="18"/>
      <c r="G31" s="18"/>
      <c r="H31" s="7"/>
    </row>
    <row r="32" spans="1:8" x14ac:dyDescent="0.2">
      <c r="B32" s="23" t="s">
        <v>25</v>
      </c>
      <c r="C32" s="21">
        <f>SUM(C5,C10,C15,C20,C25,C30)/6</f>
        <v>3.5</v>
      </c>
    </row>
    <row r="33" spans="2:3" ht="16" thickBot="1" x14ac:dyDescent="0.25">
      <c r="B33" s="24" t="s">
        <v>2</v>
      </c>
      <c r="C33" s="22" t="str">
        <f>VLOOKUP(C32,Equivalent!A13:B413,2)</f>
        <v>Good</v>
      </c>
    </row>
  </sheetData>
  <sheetProtection algorithmName="SHA-512" hashValue="y2+qbbOCMQXimOL7SUIbEoaSl77krjVS3aVLGneBuZ9hJGPGYfWlZ5DL7qFaThjc5vSWOpsc1RJKz8nGBO8Pmg==" saltValue="EPwrs2hZbuBUt1t1IdWimg==" spinCount="100000" sheet="1" objects="1" scenarios="1"/>
  <mergeCells count="6"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  <pageSetup paperSize="25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2BE5-365C-EA4E-BC8E-4E73BE705E26}">
  <dimension ref="A1:H23"/>
  <sheetViews>
    <sheetView zoomScale="165" zoomScaleNormal="165" workbookViewId="0">
      <selection activeCell="D29" sqref="D29"/>
    </sheetView>
  </sheetViews>
  <sheetFormatPr baseColWidth="10" defaultColWidth="8.83203125" defaultRowHeight="15" x14ac:dyDescent="0.2"/>
  <cols>
    <col min="1" max="1" width="17.1640625" style="3" customWidth="1"/>
    <col min="2" max="2" width="17" style="2" customWidth="1"/>
    <col min="3" max="3" width="10.6640625" style="1" customWidth="1"/>
    <col min="4" max="8" width="8.83203125" style="1" customWidth="1"/>
  </cols>
  <sheetData>
    <row r="1" spans="1:8" ht="16" thickBot="1" x14ac:dyDescent="0.25">
      <c r="A1" s="3" t="s">
        <v>0</v>
      </c>
    </row>
    <row r="2" spans="1:8" ht="15" customHeight="1" x14ac:dyDescent="0.2">
      <c r="A2" s="28" t="s">
        <v>5</v>
      </c>
      <c r="B2" s="8" t="s">
        <v>21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 t="s">
        <v>3</v>
      </c>
    </row>
    <row r="3" spans="1:8" ht="15" customHeight="1" x14ac:dyDescent="0.2">
      <c r="A3" s="29"/>
      <c r="B3" s="11" t="s">
        <v>22</v>
      </c>
      <c r="C3" s="20">
        <v>5</v>
      </c>
      <c r="D3" s="20">
        <v>5</v>
      </c>
      <c r="E3" s="20">
        <v>5</v>
      </c>
      <c r="F3" s="20">
        <v>5</v>
      </c>
      <c r="G3" s="20">
        <v>0</v>
      </c>
      <c r="H3" s="19">
        <f>SUM(C3:G3)</f>
        <v>20</v>
      </c>
    </row>
    <row r="4" spans="1:8" ht="15" customHeight="1" x14ac:dyDescent="0.2">
      <c r="A4" s="29"/>
      <c r="B4" s="11" t="s">
        <v>23</v>
      </c>
      <c r="C4" s="13">
        <f>C2*C3</f>
        <v>25</v>
      </c>
      <c r="D4" s="13">
        <f>D2*D3</f>
        <v>20</v>
      </c>
      <c r="E4" s="13">
        <f>E2*E3</f>
        <v>15</v>
      </c>
      <c r="F4" s="13">
        <f>F2*F3</f>
        <v>10</v>
      </c>
      <c r="G4" s="13">
        <f>G2*G3</f>
        <v>0</v>
      </c>
      <c r="H4" s="12">
        <f>SUM(C4:G4)</f>
        <v>70</v>
      </c>
    </row>
    <row r="5" spans="1:8" x14ac:dyDescent="0.2">
      <c r="A5" s="29"/>
      <c r="B5" s="14" t="s">
        <v>1</v>
      </c>
      <c r="C5" s="15">
        <f>H4/H3</f>
        <v>3.5</v>
      </c>
      <c r="D5" s="5"/>
      <c r="E5" s="5"/>
      <c r="F5" s="5"/>
      <c r="G5" s="5"/>
      <c r="H5" s="6"/>
    </row>
    <row r="6" spans="1:8" ht="16" thickBot="1" x14ac:dyDescent="0.25">
      <c r="A6" s="30"/>
      <c r="B6" s="16" t="s">
        <v>2</v>
      </c>
      <c r="C6" s="17" t="str">
        <f>VLOOKUP(C5,Equivalent!A1:B401,2)</f>
        <v>Good</v>
      </c>
      <c r="D6" s="18"/>
      <c r="E6" s="18"/>
      <c r="F6" s="18"/>
      <c r="G6" s="18"/>
      <c r="H6" s="7"/>
    </row>
    <row r="7" spans="1:8" ht="15" customHeight="1" x14ac:dyDescent="0.2">
      <c r="A7" s="28" t="s">
        <v>34</v>
      </c>
      <c r="B7" s="8" t="s">
        <v>21</v>
      </c>
      <c r="C7" s="9">
        <v>5</v>
      </c>
      <c r="D7" s="9">
        <v>4</v>
      </c>
      <c r="E7" s="9">
        <v>3</v>
      </c>
      <c r="F7" s="9">
        <v>2</v>
      </c>
      <c r="G7" s="9">
        <v>1</v>
      </c>
      <c r="H7" s="10" t="s">
        <v>3</v>
      </c>
    </row>
    <row r="8" spans="1:8" x14ac:dyDescent="0.2">
      <c r="A8" s="29"/>
      <c r="B8" s="11" t="s">
        <v>22</v>
      </c>
      <c r="C8" s="20">
        <v>5</v>
      </c>
      <c r="D8" s="20">
        <v>5</v>
      </c>
      <c r="E8" s="20">
        <v>5</v>
      </c>
      <c r="F8" s="20">
        <v>5</v>
      </c>
      <c r="G8" s="20">
        <v>0</v>
      </c>
      <c r="H8" s="19">
        <f>SUM(C8:G8)</f>
        <v>20</v>
      </c>
    </row>
    <row r="9" spans="1:8" x14ac:dyDescent="0.2">
      <c r="A9" s="29"/>
      <c r="B9" s="11" t="s">
        <v>23</v>
      </c>
      <c r="C9" s="13">
        <f>C7*C8</f>
        <v>25</v>
      </c>
      <c r="D9" s="13">
        <f>D7*D8</f>
        <v>20</v>
      </c>
      <c r="E9" s="13">
        <f>E7*E8</f>
        <v>15</v>
      </c>
      <c r="F9" s="13">
        <f>F7*F8</f>
        <v>10</v>
      </c>
      <c r="G9" s="13">
        <f>G7*G8</f>
        <v>0</v>
      </c>
      <c r="H9" s="12">
        <f>SUM(C9:G9)</f>
        <v>70</v>
      </c>
    </row>
    <row r="10" spans="1:8" x14ac:dyDescent="0.2">
      <c r="A10" s="29"/>
      <c r="B10" s="14" t="s">
        <v>1</v>
      </c>
      <c r="C10" s="15">
        <f>H9/H8</f>
        <v>3.5</v>
      </c>
      <c r="D10" s="5"/>
      <c r="E10" s="5"/>
      <c r="F10" s="5"/>
      <c r="G10" s="5"/>
      <c r="H10" s="6"/>
    </row>
    <row r="11" spans="1:8" ht="16" thickBot="1" x14ac:dyDescent="0.25">
      <c r="A11" s="30"/>
      <c r="B11" s="16" t="s">
        <v>2</v>
      </c>
      <c r="C11" s="17" t="str">
        <f>VLOOKUP(C10,Equivalent!A6:B406,2)</f>
        <v>Good</v>
      </c>
      <c r="D11" s="18"/>
      <c r="E11" s="18"/>
      <c r="F11" s="18"/>
      <c r="G11" s="18"/>
      <c r="H11" s="7"/>
    </row>
    <row r="12" spans="1:8" ht="15" customHeight="1" x14ac:dyDescent="0.2">
      <c r="A12" s="28" t="s">
        <v>35</v>
      </c>
      <c r="B12" s="8" t="s">
        <v>21</v>
      </c>
      <c r="C12" s="9">
        <v>5</v>
      </c>
      <c r="D12" s="9">
        <v>4</v>
      </c>
      <c r="E12" s="9">
        <v>3</v>
      </c>
      <c r="F12" s="9">
        <v>2</v>
      </c>
      <c r="G12" s="9">
        <v>1</v>
      </c>
      <c r="H12" s="10" t="s">
        <v>3</v>
      </c>
    </row>
    <row r="13" spans="1:8" x14ac:dyDescent="0.2">
      <c r="A13" s="29"/>
      <c r="B13" s="11" t="s">
        <v>22</v>
      </c>
      <c r="C13" s="20">
        <v>5</v>
      </c>
      <c r="D13" s="20">
        <v>5</v>
      </c>
      <c r="E13" s="20">
        <v>5</v>
      </c>
      <c r="F13" s="20">
        <v>5</v>
      </c>
      <c r="G13" s="20">
        <v>0</v>
      </c>
      <c r="H13" s="19">
        <f>SUM(C13:G13)</f>
        <v>20</v>
      </c>
    </row>
    <row r="14" spans="1:8" x14ac:dyDescent="0.2">
      <c r="A14" s="29"/>
      <c r="B14" s="11" t="s">
        <v>23</v>
      </c>
      <c r="C14" s="13">
        <f>C12*C13</f>
        <v>25</v>
      </c>
      <c r="D14" s="13">
        <f>D12*D13</f>
        <v>20</v>
      </c>
      <c r="E14" s="13">
        <f>E12*E13</f>
        <v>15</v>
      </c>
      <c r="F14" s="13">
        <f>F12*F13</f>
        <v>10</v>
      </c>
      <c r="G14" s="13">
        <f>G12*G13</f>
        <v>0</v>
      </c>
      <c r="H14" s="12">
        <f>SUM(C14:G14)</f>
        <v>70</v>
      </c>
    </row>
    <row r="15" spans="1:8" x14ac:dyDescent="0.2">
      <c r="A15" s="29"/>
      <c r="B15" s="14" t="s">
        <v>1</v>
      </c>
      <c r="C15" s="15">
        <f>H14/H13</f>
        <v>3.5</v>
      </c>
      <c r="D15" s="5"/>
      <c r="E15" s="5"/>
      <c r="F15" s="5"/>
      <c r="G15" s="5"/>
      <c r="H15" s="6"/>
    </row>
    <row r="16" spans="1:8" ht="16" thickBot="1" x14ac:dyDescent="0.25">
      <c r="A16" s="30"/>
      <c r="B16" s="16" t="s">
        <v>2</v>
      </c>
      <c r="C16" s="17" t="str">
        <f>VLOOKUP(C15,Equivalent!A11:B411,2)</f>
        <v>Good</v>
      </c>
      <c r="D16" s="18"/>
      <c r="E16" s="18"/>
      <c r="F16" s="18"/>
      <c r="G16" s="18"/>
      <c r="H16" s="7"/>
    </row>
    <row r="17" spans="1:8" x14ac:dyDescent="0.2">
      <c r="A17" s="28" t="s">
        <v>6</v>
      </c>
      <c r="B17" s="8" t="s">
        <v>21</v>
      </c>
      <c r="C17" s="9">
        <v>5</v>
      </c>
      <c r="D17" s="9">
        <v>4</v>
      </c>
      <c r="E17" s="9">
        <v>3</v>
      </c>
      <c r="F17" s="9">
        <v>2</v>
      </c>
      <c r="G17" s="9">
        <v>1</v>
      </c>
      <c r="H17" s="10" t="s">
        <v>3</v>
      </c>
    </row>
    <row r="18" spans="1:8" x14ac:dyDescent="0.2">
      <c r="A18" s="29"/>
      <c r="B18" s="11" t="s">
        <v>22</v>
      </c>
      <c r="C18" s="20">
        <v>5</v>
      </c>
      <c r="D18" s="20">
        <v>5</v>
      </c>
      <c r="E18" s="20">
        <v>5</v>
      </c>
      <c r="F18" s="20">
        <v>5</v>
      </c>
      <c r="G18" s="20">
        <v>0</v>
      </c>
      <c r="H18" s="19">
        <f>SUM(C18:G18)</f>
        <v>20</v>
      </c>
    </row>
    <row r="19" spans="1:8" x14ac:dyDescent="0.2">
      <c r="A19" s="29"/>
      <c r="B19" s="11" t="s">
        <v>23</v>
      </c>
      <c r="C19" s="13">
        <f>C17*C18</f>
        <v>25</v>
      </c>
      <c r="D19" s="13">
        <f>D17*D18</f>
        <v>20</v>
      </c>
      <c r="E19" s="13">
        <f>E17*E18</f>
        <v>15</v>
      </c>
      <c r="F19" s="13">
        <f>F17*F18</f>
        <v>10</v>
      </c>
      <c r="G19" s="13">
        <f>G17*G18</f>
        <v>0</v>
      </c>
      <c r="H19" s="12">
        <f>SUM(C19:G19)</f>
        <v>70</v>
      </c>
    </row>
    <row r="20" spans="1:8" x14ac:dyDescent="0.2">
      <c r="A20" s="29"/>
      <c r="B20" s="14" t="s">
        <v>1</v>
      </c>
      <c r="C20" s="15">
        <f>H19/H18</f>
        <v>3.5</v>
      </c>
      <c r="D20" s="5"/>
      <c r="E20" s="5"/>
      <c r="F20" s="5"/>
      <c r="G20" s="5"/>
      <c r="H20" s="6"/>
    </row>
    <row r="21" spans="1:8" ht="16" thickBot="1" x14ac:dyDescent="0.25">
      <c r="A21" s="30"/>
      <c r="B21" s="16" t="s">
        <v>2</v>
      </c>
      <c r="C21" s="17" t="str">
        <f>VLOOKUP(C20,Equivalent!A16:B416,2)</f>
        <v>Good</v>
      </c>
      <c r="D21" s="18"/>
      <c r="E21" s="18"/>
      <c r="F21" s="18"/>
      <c r="G21" s="18"/>
      <c r="H21" s="7"/>
    </row>
    <row r="22" spans="1:8" x14ac:dyDescent="0.2">
      <c r="B22" s="23" t="s">
        <v>25</v>
      </c>
      <c r="C22" s="21">
        <f>SUM(C5,C10,C15,C20)/4</f>
        <v>3.5</v>
      </c>
    </row>
    <row r="23" spans="1:8" ht="16" thickBot="1" x14ac:dyDescent="0.25">
      <c r="B23" s="24" t="s">
        <v>2</v>
      </c>
      <c r="C23" s="22" t="str">
        <f>VLOOKUP(C22,Equivalent!A13:B413,2)</f>
        <v>Good</v>
      </c>
    </row>
  </sheetData>
  <sheetProtection algorithmName="SHA-512" hashValue="Dpukf6dy0NR38NTTDotjcH8Ep74xg5AOY+CP5VE9zgaljqdMmXuO1fDp8C1B2RJmWgfxcT+0NMlHkuqeqVikQw==" saltValue="gibhrh4mqhsljsienEz92g==" spinCount="100000" sheet="1" objects="1" scenarios="1"/>
  <mergeCells count="4">
    <mergeCell ref="A2:A6"/>
    <mergeCell ref="A7:A11"/>
    <mergeCell ref="A12:A16"/>
    <mergeCell ref="A17:A21"/>
  </mergeCells>
  <pageMargins left="0.7" right="0.7" top="0.75" bottom="0.75" header="0.3" footer="0.3"/>
  <pageSetup paperSize="256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BC83-4F07-1840-9273-1B8D04654854}">
  <dimension ref="A1:H28"/>
  <sheetViews>
    <sheetView topLeftCell="A11" zoomScale="174" zoomScaleNormal="174" workbookViewId="0">
      <selection activeCell="E32" sqref="E32"/>
    </sheetView>
  </sheetViews>
  <sheetFormatPr baseColWidth="10" defaultColWidth="8.83203125" defaultRowHeight="15" x14ac:dyDescent="0.2"/>
  <cols>
    <col min="1" max="1" width="17.1640625" style="3" customWidth="1"/>
    <col min="2" max="2" width="17" style="2" customWidth="1"/>
    <col min="3" max="3" width="10.6640625" style="1" customWidth="1"/>
    <col min="4" max="8" width="8.83203125" style="1" customWidth="1"/>
  </cols>
  <sheetData>
    <row r="1" spans="1:8" ht="16" thickBot="1" x14ac:dyDescent="0.25">
      <c r="A1" s="3" t="s">
        <v>0</v>
      </c>
    </row>
    <row r="2" spans="1:8" ht="15" customHeight="1" x14ac:dyDescent="0.2">
      <c r="A2" s="28" t="s">
        <v>36</v>
      </c>
      <c r="B2" s="8" t="s">
        <v>21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 t="s">
        <v>3</v>
      </c>
    </row>
    <row r="3" spans="1:8" ht="15" customHeight="1" x14ac:dyDescent="0.2">
      <c r="A3" s="29"/>
      <c r="B3" s="11" t="s">
        <v>22</v>
      </c>
      <c r="C3" s="20">
        <v>5</v>
      </c>
      <c r="D3" s="20">
        <v>5</v>
      </c>
      <c r="E3" s="20">
        <v>5</v>
      </c>
      <c r="F3" s="20">
        <v>5</v>
      </c>
      <c r="G3" s="20">
        <v>0</v>
      </c>
      <c r="H3" s="19">
        <f>SUM(C3:G3)</f>
        <v>20</v>
      </c>
    </row>
    <row r="4" spans="1:8" ht="15" customHeight="1" x14ac:dyDescent="0.2">
      <c r="A4" s="29"/>
      <c r="B4" s="11" t="s">
        <v>23</v>
      </c>
      <c r="C4" s="13">
        <f>C2*C3</f>
        <v>25</v>
      </c>
      <c r="D4" s="13">
        <f>D2*D3</f>
        <v>20</v>
      </c>
      <c r="E4" s="13">
        <f>E2*E3</f>
        <v>15</v>
      </c>
      <c r="F4" s="13">
        <f>F2*F3</f>
        <v>10</v>
      </c>
      <c r="G4" s="13">
        <f>G2*G3</f>
        <v>0</v>
      </c>
      <c r="H4" s="12">
        <f>SUM(C4:G4)</f>
        <v>70</v>
      </c>
    </row>
    <row r="5" spans="1:8" x14ac:dyDescent="0.2">
      <c r="A5" s="29"/>
      <c r="B5" s="14" t="s">
        <v>1</v>
      </c>
      <c r="C5" s="15">
        <f>H4/H3</f>
        <v>3.5</v>
      </c>
      <c r="D5" s="5"/>
      <c r="E5" s="5"/>
      <c r="F5" s="5"/>
      <c r="G5" s="5"/>
      <c r="H5" s="6"/>
    </row>
    <row r="6" spans="1:8" ht="16" thickBot="1" x14ac:dyDescent="0.25">
      <c r="A6" s="30"/>
      <c r="B6" s="16" t="s">
        <v>2</v>
      </c>
      <c r="C6" s="17" t="str">
        <f>VLOOKUP(C5,Equivalent!A1:B401,2)</f>
        <v>Good</v>
      </c>
      <c r="D6" s="18"/>
      <c r="E6" s="18"/>
      <c r="F6" s="18"/>
      <c r="G6" s="18"/>
      <c r="H6" s="7"/>
    </row>
    <row r="7" spans="1:8" ht="15" customHeight="1" x14ac:dyDescent="0.2">
      <c r="A7" s="28" t="s">
        <v>37</v>
      </c>
      <c r="B7" s="8" t="s">
        <v>21</v>
      </c>
      <c r="C7" s="9">
        <v>5</v>
      </c>
      <c r="D7" s="9">
        <v>4</v>
      </c>
      <c r="E7" s="9">
        <v>3</v>
      </c>
      <c r="F7" s="9">
        <v>2</v>
      </c>
      <c r="G7" s="9">
        <v>1</v>
      </c>
      <c r="H7" s="10" t="s">
        <v>3</v>
      </c>
    </row>
    <row r="8" spans="1:8" x14ac:dyDescent="0.2">
      <c r="A8" s="29"/>
      <c r="B8" s="11" t="s">
        <v>22</v>
      </c>
      <c r="C8" s="20">
        <v>5</v>
      </c>
      <c r="D8" s="20">
        <v>5</v>
      </c>
      <c r="E8" s="20">
        <v>5</v>
      </c>
      <c r="F8" s="20">
        <v>5</v>
      </c>
      <c r="G8" s="20">
        <v>0</v>
      </c>
      <c r="H8" s="19">
        <f>SUM(C8:G8)</f>
        <v>20</v>
      </c>
    </row>
    <row r="9" spans="1:8" x14ac:dyDescent="0.2">
      <c r="A9" s="29"/>
      <c r="B9" s="11" t="s">
        <v>23</v>
      </c>
      <c r="C9" s="13">
        <f>C7*C8</f>
        <v>25</v>
      </c>
      <c r="D9" s="13">
        <f>D7*D8</f>
        <v>20</v>
      </c>
      <c r="E9" s="13">
        <f>E7*E8</f>
        <v>15</v>
      </c>
      <c r="F9" s="13">
        <f>F7*F8</f>
        <v>10</v>
      </c>
      <c r="G9" s="13">
        <f>G7*G8</f>
        <v>0</v>
      </c>
      <c r="H9" s="12">
        <f>SUM(C9:G9)</f>
        <v>70</v>
      </c>
    </row>
    <row r="10" spans="1:8" x14ac:dyDescent="0.2">
      <c r="A10" s="29"/>
      <c r="B10" s="14" t="s">
        <v>1</v>
      </c>
      <c r="C10" s="15">
        <f>H9/H8</f>
        <v>3.5</v>
      </c>
      <c r="D10" s="5"/>
      <c r="E10" s="5"/>
      <c r="F10" s="5"/>
      <c r="G10" s="5"/>
      <c r="H10" s="6"/>
    </row>
    <row r="11" spans="1:8" ht="16" thickBot="1" x14ac:dyDescent="0.25">
      <c r="A11" s="30"/>
      <c r="B11" s="16" t="s">
        <v>2</v>
      </c>
      <c r="C11" s="17" t="str">
        <f>VLOOKUP(C10,Equivalent!A6:B406,2)</f>
        <v>Good</v>
      </c>
      <c r="D11" s="18"/>
      <c r="E11" s="18"/>
      <c r="F11" s="18"/>
      <c r="G11" s="18"/>
      <c r="H11" s="7"/>
    </row>
    <row r="12" spans="1:8" ht="15" customHeight="1" x14ac:dyDescent="0.2">
      <c r="A12" s="28" t="s">
        <v>38</v>
      </c>
      <c r="B12" s="8" t="s">
        <v>21</v>
      </c>
      <c r="C12" s="9">
        <v>5</v>
      </c>
      <c r="D12" s="9">
        <v>4</v>
      </c>
      <c r="E12" s="9">
        <v>3</v>
      </c>
      <c r="F12" s="9">
        <v>2</v>
      </c>
      <c r="G12" s="9">
        <v>1</v>
      </c>
      <c r="H12" s="10" t="s">
        <v>3</v>
      </c>
    </row>
    <row r="13" spans="1:8" x14ac:dyDescent="0.2">
      <c r="A13" s="29"/>
      <c r="B13" s="11" t="s">
        <v>22</v>
      </c>
      <c r="C13" s="20">
        <v>5</v>
      </c>
      <c r="D13" s="20">
        <v>5</v>
      </c>
      <c r="E13" s="20">
        <v>5</v>
      </c>
      <c r="F13" s="20">
        <v>5</v>
      </c>
      <c r="G13" s="20">
        <v>0</v>
      </c>
      <c r="H13" s="19">
        <f>SUM(C13:G13)</f>
        <v>20</v>
      </c>
    </row>
    <row r="14" spans="1:8" x14ac:dyDescent="0.2">
      <c r="A14" s="29"/>
      <c r="B14" s="11" t="s">
        <v>23</v>
      </c>
      <c r="C14" s="13">
        <f>C12*C13</f>
        <v>25</v>
      </c>
      <c r="D14" s="13">
        <f>D12*D13</f>
        <v>20</v>
      </c>
      <c r="E14" s="13">
        <f>E12*E13</f>
        <v>15</v>
      </c>
      <c r="F14" s="13">
        <f>F12*F13</f>
        <v>10</v>
      </c>
      <c r="G14" s="13">
        <f>G12*G13</f>
        <v>0</v>
      </c>
      <c r="H14" s="12">
        <f>SUM(C14:G14)</f>
        <v>70</v>
      </c>
    </row>
    <row r="15" spans="1:8" x14ac:dyDescent="0.2">
      <c r="A15" s="29"/>
      <c r="B15" s="14" t="s">
        <v>1</v>
      </c>
      <c r="C15" s="15">
        <f>H14/H13</f>
        <v>3.5</v>
      </c>
      <c r="D15" s="5"/>
      <c r="E15" s="5"/>
      <c r="F15" s="5"/>
      <c r="G15" s="5"/>
      <c r="H15" s="6"/>
    </row>
    <row r="16" spans="1:8" ht="16" thickBot="1" x14ac:dyDescent="0.25">
      <c r="A16" s="30"/>
      <c r="B16" s="16" t="s">
        <v>2</v>
      </c>
      <c r="C16" s="17" t="str">
        <f>VLOOKUP(C15,Equivalent!A11:B411,2)</f>
        <v>Good</v>
      </c>
      <c r="D16" s="18"/>
      <c r="E16" s="18"/>
      <c r="F16" s="18"/>
      <c r="G16" s="18"/>
      <c r="H16" s="7"/>
    </row>
    <row r="17" spans="1:8" x14ac:dyDescent="0.2">
      <c r="A17" s="28" t="s">
        <v>39</v>
      </c>
      <c r="B17" s="8" t="s">
        <v>21</v>
      </c>
      <c r="C17" s="9">
        <v>5</v>
      </c>
      <c r="D17" s="9">
        <v>4</v>
      </c>
      <c r="E17" s="9">
        <v>3</v>
      </c>
      <c r="F17" s="9">
        <v>2</v>
      </c>
      <c r="G17" s="9">
        <v>1</v>
      </c>
      <c r="H17" s="10" t="s">
        <v>3</v>
      </c>
    </row>
    <row r="18" spans="1:8" x14ac:dyDescent="0.2">
      <c r="A18" s="29"/>
      <c r="B18" s="11" t="s">
        <v>22</v>
      </c>
      <c r="C18" s="20">
        <v>5</v>
      </c>
      <c r="D18" s="20">
        <v>5</v>
      </c>
      <c r="E18" s="20">
        <v>5</v>
      </c>
      <c r="F18" s="20">
        <v>5</v>
      </c>
      <c r="G18" s="20">
        <v>0</v>
      </c>
      <c r="H18" s="19">
        <f>SUM(C18:G18)</f>
        <v>20</v>
      </c>
    </row>
    <row r="19" spans="1:8" x14ac:dyDescent="0.2">
      <c r="A19" s="29"/>
      <c r="B19" s="11" t="s">
        <v>23</v>
      </c>
      <c r="C19" s="13">
        <f>C17*C18</f>
        <v>25</v>
      </c>
      <c r="D19" s="13">
        <f>D17*D18</f>
        <v>20</v>
      </c>
      <c r="E19" s="13">
        <f>E17*E18</f>
        <v>15</v>
      </c>
      <c r="F19" s="13">
        <f>F17*F18</f>
        <v>10</v>
      </c>
      <c r="G19" s="13">
        <f>G17*G18</f>
        <v>0</v>
      </c>
      <c r="H19" s="12">
        <f>SUM(C19:G19)</f>
        <v>70</v>
      </c>
    </row>
    <row r="20" spans="1:8" x14ac:dyDescent="0.2">
      <c r="A20" s="29"/>
      <c r="B20" s="14" t="s">
        <v>1</v>
      </c>
      <c r="C20" s="15">
        <f>H19/H18</f>
        <v>3.5</v>
      </c>
      <c r="D20" s="5"/>
      <c r="E20" s="5"/>
      <c r="F20" s="5"/>
      <c r="G20" s="5"/>
      <c r="H20" s="6"/>
    </row>
    <row r="21" spans="1:8" ht="16" thickBot="1" x14ac:dyDescent="0.25">
      <c r="A21" s="30"/>
      <c r="B21" s="16" t="s">
        <v>2</v>
      </c>
      <c r="C21" s="17" t="str">
        <f>VLOOKUP(C20,Equivalent!A16:B416,2)</f>
        <v>Good</v>
      </c>
      <c r="D21" s="18"/>
      <c r="E21" s="18"/>
      <c r="F21" s="18"/>
      <c r="G21" s="18"/>
      <c r="H21" s="7"/>
    </row>
    <row r="22" spans="1:8" x14ac:dyDescent="0.2">
      <c r="A22" s="28" t="s">
        <v>40</v>
      </c>
      <c r="B22" s="8" t="s">
        <v>21</v>
      </c>
      <c r="C22" s="9">
        <v>5</v>
      </c>
      <c r="D22" s="9">
        <v>4</v>
      </c>
      <c r="E22" s="9">
        <v>3</v>
      </c>
      <c r="F22" s="9">
        <v>2</v>
      </c>
      <c r="G22" s="9">
        <v>1</v>
      </c>
      <c r="H22" s="10" t="s">
        <v>3</v>
      </c>
    </row>
    <row r="23" spans="1:8" x14ac:dyDescent="0.2">
      <c r="A23" s="29"/>
      <c r="B23" s="11" t="s">
        <v>22</v>
      </c>
      <c r="C23" s="20">
        <v>5</v>
      </c>
      <c r="D23" s="20">
        <v>5</v>
      </c>
      <c r="E23" s="20">
        <v>5</v>
      </c>
      <c r="F23" s="20">
        <v>5</v>
      </c>
      <c r="G23" s="20">
        <v>0</v>
      </c>
      <c r="H23" s="19">
        <f>SUM(C23:G23)</f>
        <v>20</v>
      </c>
    </row>
    <row r="24" spans="1:8" x14ac:dyDescent="0.2">
      <c r="A24" s="29"/>
      <c r="B24" s="11" t="s">
        <v>23</v>
      </c>
      <c r="C24" s="13">
        <f>C22*C23</f>
        <v>25</v>
      </c>
      <c r="D24" s="13">
        <f>D22*D23</f>
        <v>20</v>
      </c>
      <c r="E24" s="13">
        <f>E22*E23</f>
        <v>15</v>
      </c>
      <c r="F24" s="13">
        <f>F22*F23</f>
        <v>10</v>
      </c>
      <c r="G24" s="13">
        <f>G22*G23</f>
        <v>0</v>
      </c>
      <c r="H24" s="12">
        <f>SUM(C24:G24)</f>
        <v>70</v>
      </c>
    </row>
    <row r="25" spans="1:8" x14ac:dyDescent="0.2">
      <c r="A25" s="29"/>
      <c r="B25" s="14" t="s">
        <v>1</v>
      </c>
      <c r="C25" s="15">
        <f>H24/H23</f>
        <v>3.5</v>
      </c>
      <c r="D25" s="5"/>
      <c r="E25" s="5"/>
      <c r="F25" s="5"/>
      <c r="G25" s="5"/>
      <c r="H25" s="6"/>
    </row>
    <row r="26" spans="1:8" ht="16" thickBot="1" x14ac:dyDescent="0.25">
      <c r="A26" s="30"/>
      <c r="B26" s="16" t="s">
        <v>2</v>
      </c>
      <c r="C26" s="17" t="str">
        <f>VLOOKUP(C25,Equivalent!A21:B421,2)</f>
        <v>Good</v>
      </c>
      <c r="D26" s="18"/>
      <c r="E26" s="18"/>
      <c r="F26" s="18"/>
      <c r="G26" s="18"/>
      <c r="H26" s="7"/>
    </row>
    <row r="27" spans="1:8" x14ac:dyDescent="0.2">
      <c r="B27" s="23" t="s">
        <v>25</v>
      </c>
      <c r="C27" s="21">
        <f>SUM(C5,C10,C15,C20,C25)/5</f>
        <v>3.5</v>
      </c>
    </row>
    <row r="28" spans="1:8" ht="16" thickBot="1" x14ac:dyDescent="0.25">
      <c r="B28" s="24" t="s">
        <v>2</v>
      </c>
      <c r="C28" s="22" t="str">
        <f>VLOOKUP(C27,Equivalent!A13:B413,2)</f>
        <v>Good</v>
      </c>
    </row>
  </sheetData>
  <sheetProtection algorithmName="SHA-512" hashValue="utEM1k2kxAUEkPoD97tYqB1kLVj/lhyY2hnCBy1ZVjqX2cEr4wkZ64+7KLv3QhXQOYzpLt9ucsnrUNI5APILew==" saltValue="P4VLY6h9NyKsKUIjCelj9Q==" spinCount="100000" sheet="1" objects="1" scenarios="1"/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pageSetup paperSize="256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4966-132C-FD4C-99C7-FFC29DF015EF}">
  <dimension ref="A1:H28"/>
  <sheetViews>
    <sheetView topLeftCell="A14" zoomScale="186" zoomScaleNormal="186" workbookViewId="0">
      <selection activeCell="B27" sqref="B27:C28"/>
    </sheetView>
  </sheetViews>
  <sheetFormatPr baseColWidth="10" defaultColWidth="8.83203125" defaultRowHeight="15" x14ac:dyDescent="0.2"/>
  <cols>
    <col min="1" max="1" width="17.1640625" style="3" customWidth="1"/>
    <col min="2" max="2" width="17" style="2" customWidth="1"/>
    <col min="3" max="3" width="10.6640625" style="1" customWidth="1"/>
    <col min="4" max="8" width="8.83203125" style="1" customWidth="1"/>
  </cols>
  <sheetData>
    <row r="1" spans="1:8" ht="16" thickBot="1" x14ac:dyDescent="0.25">
      <c r="A1" s="3" t="s">
        <v>0</v>
      </c>
    </row>
    <row r="2" spans="1:8" ht="15" customHeight="1" x14ac:dyDescent="0.2">
      <c r="A2" s="28" t="s">
        <v>41</v>
      </c>
      <c r="B2" s="8" t="s">
        <v>21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 t="s">
        <v>3</v>
      </c>
    </row>
    <row r="3" spans="1:8" ht="15" customHeight="1" x14ac:dyDescent="0.2">
      <c r="A3" s="29"/>
      <c r="B3" s="11" t="s">
        <v>22</v>
      </c>
      <c r="C3" s="20">
        <v>5</v>
      </c>
      <c r="D3" s="20">
        <v>5</v>
      </c>
      <c r="E3" s="20">
        <v>5</v>
      </c>
      <c r="F3" s="20">
        <v>5</v>
      </c>
      <c r="G3" s="20">
        <v>0</v>
      </c>
      <c r="H3" s="19">
        <f>SUM(C3:G3)</f>
        <v>20</v>
      </c>
    </row>
    <row r="4" spans="1:8" ht="15" customHeight="1" x14ac:dyDescent="0.2">
      <c r="A4" s="29"/>
      <c r="B4" s="11" t="s">
        <v>23</v>
      </c>
      <c r="C4" s="13">
        <f>C2*C3</f>
        <v>25</v>
      </c>
      <c r="D4" s="13">
        <f>D2*D3</f>
        <v>20</v>
      </c>
      <c r="E4" s="13">
        <f>E2*E3</f>
        <v>15</v>
      </c>
      <c r="F4" s="13">
        <f>F2*F3</f>
        <v>10</v>
      </c>
      <c r="G4" s="13">
        <f>G2*G3</f>
        <v>0</v>
      </c>
      <c r="H4" s="12">
        <f>SUM(C4:G4)</f>
        <v>70</v>
      </c>
    </row>
    <row r="5" spans="1:8" x14ac:dyDescent="0.2">
      <c r="A5" s="29"/>
      <c r="B5" s="14" t="s">
        <v>1</v>
      </c>
      <c r="C5" s="15">
        <f>H4/H3</f>
        <v>3.5</v>
      </c>
      <c r="D5" s="5"/>
      <c r="E5" s="5"/>
      <c r="F5" s="5"/>
      <c r="G5" s="5"/>
      <c r="H5" s="6"/>
    </row>
    <row r="6" spans="1:8" ht="16" thickBot="1" x14ac:dyDescent="0.25">
      <c r="A6" s="30"/>
      <c r="B6" s="16" t="s">
        <v>2</v>
      </c>
      <c r="C6" s="17" t="str">
        <f>VLOOKUP(C5,Equivalent!A1:B401,2)</f>
        <v>Good</v>
      </c>
      <c r="D6" s="18"/>
      <c r="E6" s="18"/>
      <c r="F6" s="18"/>
      <c r="G6" s="18"/>
      <c r="H6" s="7"/>
    </row>
    <row r="7" spans="1:8" ht="15" customHeight="1" x14ac:dyDescent="0.2">
      <c r="A7" s="28" t="s">
        <v>42</v>
      </c>
      <c r="B7" s="8" t="s">
        <v>21</v>
      </c>
      <c r="C7" s="9">
        <v>5</v>
      </c>
      <c r="D7" s="9">
        <v>4</v>
      </c>
      <c r="E7" s="9">
        <v>3</v>
      </c>
      <c r="F7" s="9">
        <v>2</v>
      </c>
      <c r="G7" s="9">
        <v>1</v>
      </c>
      <c r="H7" s="10" t="s">
        <v>3</v>
      </c>
    </row>
    <row r="8" spans="1:8" x14ac:dyDescent="0.2">
      <c r="A8" s="29"/>
      <c r="B8" s="11" t="s">
        <v>22</v>
      </c>
      <c r="C8" s="20">
        <v>5</v>
      </c>
      <c r="D8" s="20">
        <v>5</v>
      </c>
      <c r="E8" s="20">
        <v>5</v>
      </c>
      <c r="F8" s="20">
        <v>5</v>
      </c>
      <c r="G8" s="20">
        <v>0</v>
      </c>
      <c r="H8" s="19">
        <f>SUM(C8:G8)</f>
        <v>20</v>
      </c>
    </row>
    <row r="9" spans="1:8" x14ac:dyDescent="0.2">
      <c r="A9" s="29"/>
      <c r="B9" s="11" t="s">
        <v>23</v>
      </c>
      <c r="C9" s="13">
        <f>C7*C8</f>
        <v>25</v>
      </c>
      <c r="D9" s="13">
        <f>D7*D8</f>
        <v>20</v>
      </c>
      <c r="E9" s="13">
        <f>E7*E8</f>
        <v>15</v>
      </c>
      <c r="F9" s="13">
        <f>F7*F8</f>
        <v>10</v>
      </c>
      <c r="G9" s="13">
        <f>G7*G8</f>
        <v>0</v>
      </c>
      <c r="H9" s="12">
        <f>SUM(C9:G9)</f>
        <v>70</v>
      </c>
    </row>
    <row r="10" spans="1:8" x14ac:dyDescent="0.2">
      <c r="A10" s="29"/>
      <c r="B10" s="14" t="s">
        <v>1</v>
      </c>
      <c r="C10" s="15">
        <f>H9/H8</f>
        <v>3.5</v>
      </c>
      <c r="D10" s="5"/>
      <c r="E10" s="5"/>
      <c r="F10" s="5"/>
      <c r="G10" s="5"/>
      <c r="H10" s="6"/>
    </row>
    <row r="11" spans="1:8" ht="16" thickBot="1" x14ac:dyDescent="0.25">
      <c r="A11" s="30"/>
      <c r="B11" s="16" t="s">
        <v>2</v>
      </c>
      <c r="C11" s="17" t="str">
        <f>VLOOKUP(C10,Equivalent!A6:B406,2)</f>
        <v>Good</v>
      </c>
      <c r="D11" s="18"/>
      <c r="E11" s="18"/>
      <c r="F11" s="18"/>
      <c r="G11" s="18"/>
      <c r="H11" s="7"/>
    </row>
    <row r="12" spans="1:8" ht="15" customHeight="1" x14ac:dyDescent="0.2">
      <c r="A12" s="28" t="s">
        <v>10</v>
      </c>
      <c r="B12" s="8" t="s">
        <v>21</v>
      </c>
      <c r="C12" s="9">
        <v>5</v>
      </c>
      <c r="D12" s="9">
        <v>4</v>
      </c>
      <c r="E12" s="9">
        <v>3</v>
      </c>
      <c r="F12" s="9">
        <v>2</v>
      </c>
      <c r="G12" s="9">
        <v>1</v>
      </c>
      <c r="H12" s="10" t="s">
        <v>3</v>
      </c>
    </row>
    <row r="13" spans="1:8" x14ac:dyDescent="0.2">
      <c r="A13" s="29"/>
      <c r="B13" s="11" t="s">
        <v>22</v>
      </c>
      <c r="C13" s="20">
        <v>5</v>
      </c>
      <c r="D13" s="20">
        <v>5</v>
      </c>
      <c r="E13" s="20">
        <v>5</v>
      </c>
      <c r="F13" s="20">
        <v>5</v>
      </c>
      <c r="G13" s="20">
        <v>0</v>
      </c>
      <c r="H13" s="19">
        <f>SUM(C13:G13)</f>
        <v>20</v>
      </c>
    </row>
    <row r="14" spans="1:8" x14ac:dyDescent="0.2">
      <c r="A14" s="29"/>
      <c r="B14" s="11" t="s">
        <v>23</v>
      </c>
      <c r="C14" s="13">
        <f>C12*C13</f>
        <v>25</v>
      </c>
      <c r="D14" s="13">
        <f>D12*D13</f>
        <v>20</v>
      </c>
      <c r="E14" s="13">
        <f>E12*E13</f>
        <v>15</v>
      </c>
      <c r="F14" s="13">
        <f>F12*F13</f>
        <v>10</v>
      </c>
      <c r="G14" s="13">
        <f>G12*G13</f>
        <v>0</v>
      </c>
      <c r="H14" s="12">
        <f>SUM(C14:G14)</f>
        <v>70</v>
      </c>
    </row>
    <row r="15" spans="1:8" x14ac:dyDescent="0.2">
      <c r="A15" s="29"/>
      <c r="B15" s="14" t="s">
        <v>1</v>
      </c>
      <c r="C15" s="15">
        <f>H14/H13</f>
        <v>3.5</v>
      </c>
      <c r="D15" s="5"/>
      <c r="E15" s="5"/>
      <c r="F15" s="5"/>
      <c r="G15" s="5"/>
      <c r="H15" s="6"/>
    </row>
    <row r="16" spans="1:8" ht="16" thickBot="1" x14ac:dyDescent="0.25">
      <c r="A16" s="30"/>
      <c r="B16" s="16" t="s">
        <v>2</v>
      </c>
      <c r="C16" s="17" t="str">
        <f>VLOOKUP(C15,Equivalent!A11:B411,2)</f>
        <v>Good</v>
      </c>
      <c r="D16" s="18"/>
      <c r="E16" s="18"/>
      <c r="F16" s="18"/>
      <c r="G16" s="18"/>
      <c r="H16" s="7"/>
    </row>
    <row r="17" spans="1:8" x14ac:dyDescent="0.2">
      <c r="A17" s="28" t="s">
        <v>43</v>
      </c>
      <c r="B17" s="8" t="s">
        <v>21</v>
      </c>
      <c r="C17" s="9">
        <v>5</v>
      </c>
      <c r="D17" s="9">
        <v>4</v>
      </c>
      <c r="E17" s="9">
        <v>3</v>
      </c>
      <c r="F17" s="9">
        <v>2</v>
      </c>
      <c r="G17" s="9">
        <v>1</v>
      </c>
      <c r="H17" s="10" t="s">
        <v>3</v>
      </c>
    </row>
    <row r="18" spans="1:8" x14ac:dyDescent="0.2">
      <c r="A18" s="29"/>
      <c r="B18" s="11" t="s">
        <v>22</v>
      </c>
      <c r="C18" s="20">
        <v>5</v>
      </c>
      <c r="D18" s="20">
        <v>5</v>
      </c>
      <c r="E18" s="20">
        <v>5</v>
      </c>
      <c r="F18" s="20">
        <v>5</v>
      </c>
      <c r="G18" s="20">
        <v>0</v>
      </c>
      <c r="H18" s="19">
        <f>SUM(C18:G18)</f>
        <v>20</v>
      </c>
    </row>
    <row r="19" spans="1:8" x14ac:dyDescent="0.2">
      <c r="A19" s="29"/>
      <c r="B19" s="11" t="s">
        <v>23</v>
      </c>
      <c r="C19" s="13">
        <f>C17*C18</f>
        <v>25</v>
      </c>
      <c r="D19" s="13">
        <f>D17*D18</f>
        <v>20</v>
      </c>
      <c r="E19" s="13">
        <f>E17*E18</f>
        <v>15</v>
      </c>
      <c r="F19" s="13">
        <f>F17*F18</f>
        <v>10</v>
      </c>
      <c r="G19" s="13">
        <f>G17*G18</f>
        <v>0</v>
      </c>
      <c r="H19" s="12">
        <f>SUM(C19:G19)</f>
        <v>70</v>
      </c>
    </row>
    <row r="20" spans="1:8" x14ac:dyDescent="0.2">
      <c r="A20" s="29"/>
      <c r="B20" s="14" t="s">
        <v>1</v>
      </c>
      <c r="C20" s="15">
        <f>H19/H18</f>
        <v>3.5</v>
      </c>
      <c r="D20" s="5"/>
      <c r="E20" s="5"/>
      <c r="F20" s="5"/>
      <c r="G20" s="5"/>
      <c r="H20" s="6"/>
    </row>
    <row r="21" spans="1:8" ht="16" thickBot="1" x14ac:dyDescent="0.25">
      <c r="A21" s="30"/>
      <c r="B21" s="16" t="s">
        <v>2</v>
      </c>
      <c r="C21" s="17" t="str">
        <f>VLOOKUP(C20,Equivalent!A16:B416,2)</f>
        <v>Good</v>
      </c>
      <c r="D21" s="18"/>
      <c r="E21" s="18"/>
      <c r="F21" s="18"/>
      <c r="G21" s="18"/>
      <c r="H21" s="7"/>
    </row>
    <row r="22" spans="1:8" x14ac:dyDescent="0.2">
      <c r="A22" s="28" t="s">
        <v>11</v>
      </c>
      <c r="B22" s="8" t="s">
        <v>21</v>
      </c>
      <c r="C22" s="9">
        <v>5</v>
      </c>
      <c r="D22" s="9">
        <v>4</v>
      </c>
      <c r="E22" s="9">
        <v>3</v>
      </c>
      <c r="F22" s="9">
        <v>2</v>
      </c>
      <c r="G22" s="9">
        <v>1</v>
      </c>
      <c r="H22" s="10" t="s">
        <v>3</v>
      </c>
    </row>
    <row r="23" spans="1:8" x14ac:dyDescent="0.2">
      <c r="A23" s="29"/>
      <c r="B23" s="11" t="s">
        <v>22</v>
      </c>
      <c r="C23" s="20">
        <v>5</v>
      </c>
      <c r="D23" s="20">
        <v>5</v>
      </c>
      <c r="E23" s="20">
        <v>5</v>
      </c>
      <c r="F23" s="20">
        <v>5</v>
      </c>
      <c r="G23" s="20">
        <v>0</v>
      </c>
      <c r="H23" s="19">
        <f>SUM(C23:G23)</f>
        <v>20</v>
      </c>
    </row>
    <row r="24" spans="1:8" x14ac:dyDescent="0.2">
      <c r="A24" s="29"/>
      <c r="B24" s="11" t="s">
        <v>23</v>
      </c>
      <c r="C24" s="13">
        <f>C22*C23</f>
        <v>25</v>
      </c>
      <c r="D24" s="13">
        <f>D22*D23</f>
        <v>20</v>
      </c>
      <c r="E24" s="13">
        <f>E22*E23</f>
        <v>15</v>
      </c>
      <c r="F24" s="13">
        <f>F22*F23</f>
        <v>10</v>
      </c>
      <c r="G24" s="13">
        <f>G22*G23</f>
        <v>0</v>
      </c>
      <c r="H24" s="12">
        <f>SUM(C24:G24)</f>
        <v>70</v>
      </c>
    </row>
    <row r="25" spans="1:8" x14ac:dyDescent="0.2">
      <c r="A25" s="29"/>
      <c r="B25" s="14" t="s">
        <v>1</v>
      </c>
      <c r="C25" s="15">
        <f>H24/H23</f>
        <v>3.5</v>
      </c>
      <c r="D25" s="5"/>
      <c r="E25" s="5"/>
      <c r="F25" s="5"/>
      <c r="G25" s="5"/>
      <c r="H25" s="6"/>
    </row>
    <row r="26" spans="1:8" ht="16" thickBot="1" x14ac:dyDescent="0.25">
      <c r="A26" s="30"/>
      <c r="B26" s="16" t="s">
        <v>2</v>
      </c>
      <c r="C26" s="17" t="str">
        <f>VLOOKUP(C25,Equivalent!A21:B421,2)</f>
        <v>Good</v>
      </c>
      <c r="D26" s="18"/>
      <c r="E26" s="18"/>
      <c r="F26" s="18"/>
      <c r="G26" s="18"/>
      <c r="H26" s="7"/>
    </row>
    <row r="27" spans="1:8" x14ac:dyDescent="0.2">
      <c r="B27" s="23" t="s">
        <v>25</v>
      </c>
      <c r="C27" s="21">
        <f>SUM(C5,C10,C15,C20,C25)/5</f>
        <v>3.5</v>
      </c>
    </row>
    <row r="28" spans="1:8" ht="16" thickBot="1" x14ac:dyDescent="0.25">
      <c r="B28" s="24" t="s">
        <v>2</v>
      </c>
      <c r="C28" s="22" t="str">
        <f>VLOOKUP(C27,Equivalent!A13:B413,2)</f>
        <v>Good</v>
      </c>
    </row>
  </sheetData>
  <sheetProtection algorithmName="SHA-512" hashValue="f8bkYmwjGkhM/P05wOQtv93BrBpK3u8Zjcdal7NjpDLFU254Csmq4u3yJNxb/pL48QNHhx3Po1iKU6QPUNMyLw==" saltValue="QCW2vRDxcILgkU6YzNAEAA==" spinCount="100000" sheet="1" objects="1" scenarios="1"/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pageSetup paperSize="256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C0D2-68A4-ED47-B471-24EA2FF42098}">
  <dimension ref="A1:H18"/>
  <sheetViews>
    <sheetView zoomScale="141" zoomScaleNormal="141" workbookViewId="0">
      <selection activeCell="G20" sqref="G20"/>
    </sheetView>
  </sheetViews>
  <sheetFormatPr baseColWidth="10" defaultColWidth="8.83203125" defaultRowHeight="15" x14ac:dyDescent="0.2"/>
  <cols>
    <col min="1" max="1" width="17.1640625" style="3" customWidth="1"/>
    <col min="2" max="2" width="17" style="2" customWidth="1"/>
    <col min="3" max="3" width="10.6640625" style="1" customWidth="1"/>
    <col min="4" max="8" width="8.83203125" style="1" customWidth="1"/>
  </cols>
  <sheetData>
    <row r="1" spans="1:8" ht="16" thickBot="1" x14ac:dyDescent="0.25">
      <c r="A1" s="3" t="s">
        <v>0</v>
      </c>
    </row>
    <row r="2" spans="1:8" ht="15" customHeight="1" x14ac:dyDescent="0.2">
      <c r="A2" s="28" t="s">
        <v>12</v>
      </c>
      <c r="B2" s="8" t="s">
        <v>21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 t="s">
        <v>3</v>
      </c>
    </row>
    <row r="3" spans="1:8" ht="15" customHeight="1" x14ac:dyDescent="0.2">
      <c r="A3" s="29"/>
      <c r="B3" s="11" t="s">
        <v>22</v>
      </c>
      <c r="C3" s="20">
        <v>5</v>
      </c>
      <c r="D3" s="20">
        <v>5</v>
      </c>
      <c r="E3" s="20">
        <v>5</v>
      </c>
      <c r="F3" s="20">
        <v>5</v>
      </c>
      <c r="G3" s="20">
        <v>0</v>
      </c>
      <c r="H3" s="19">
        <f>SUM(C3:G3)</f>
        <v>20</v>
      </c>
    </row>
    <row r="4" spans="1:8" ht="15" customHeight="1" x14ac:dyDescent="0.2">
      <c r="A4" s="29"/>
      <c r="B4" s="11" t="s">
        <v>23</v>
      </c>
      <c r="C4" s="13">
        <f>C2*C3</f>
        <v>25</v>
      </c>
      <c r="D4" s="13">
        <f>D2*D3</f>
        <v>20</v>
      </c>
      <c r="E4" s="13">
        <f>E2*E3</f>
        <v>15</v>
      </c>
      <c r="F4" s="13">
        <f>F2*F3</f>
        <v>10</v>
      </c>
      <c r="G4" s="13">
        <f>G2*G3</f>
        <v>0</v>
      </c>
      <c r="H4" s="12">
        <f>SUM(C4:G4)</f>
        <v>70</v>
      </c>
    </row>
    <row r="5" spans="1:8" x14ac:dyDescent="0.2">
      <c r="A5" s="29"/>
      <c r="B5" s="14" t="s">
        <v>1</v>
      </c>
      <c r="C5" s="15">
        <f>H4/H3</f>
        <v>3.5</v>
      </c>
      <c r="D5" s="5"/>
      <c r="E5" s="5"/>
      <c r="F5" s="5"/>
      <c r="G5" s="5"/>
      <c r="H5" s="6"/>
    </row>
    <row r="6" spans="1:8" ht="16" thickBot="1" x14ac:dyDescent="0.25">
      <c r="A6" s="30"/>
      <c r="B6" s="16" t="s">
        <v>2</v>
      </c>
      <c r="C6" s="17" t="str">
        <f>VLOOKUP(C5,Equivalent!A1:B401,2)</f>
        <v>Good</v>
      </c>
      <c r="D6" s="18"/>
      <c r="E6" s="18"/>
      <c r="F6" s="18"/>
      <c r="G6" s="18"/>
      <c r="H6" s="7"/>
    </row>
    <row r="7" spans="1:8" ht="15" customHeight="1" x14ac:dyDescent="0.2">
      <c r="A7" s="28" t="s">
        <v>13</v>
      </c>
      <c r="B7" s="8" t="s">
        <v>21</v>
      </c>
      <c r="C7" s="9">
        <v>5</v>
      </c>
      <c r="D7" s="9">
        <v>4</v>
      </c>
      <c r="E7" s="9">
        <v>3</v>
      </c>
      <c r="F7" s="9">
        <v>2</v>
      </c>
      <c r="G7" s="9">
        <v>1</v>
      </c>
      <c r="H7" s="10" t="s">
        <v>3</v>
      </c>
    </row>
    <row r="8" spans="1:8" x14ac:dyDescent="0.2">
      <c r="A8" s="29"/>
      <c r="B8" s="11" t="s">
        <v>22</v>
      </c>
      <c r="C8" s="20">
        <v>5</v>
      </c>
      <c r="D8" s="20">
        <v>5</v>
      </c>
      <c r="E8" s="20">
        <v>5</v>
      </c>
      <c r="F8" s="20">
        <v>5</v>
      </c>
      <c r="G8" s="20">
        <v>0</v>
      </c>
      <c r="H8" s="19">
        <f>SUM(C8:G8)</f>
        <v>20</v>
      </c>
    </row>
    <row r="9" spans="1:8" x14ac:dyDescent="0.2">
      <c r="A9" s="29"/>
      <c r="B9" s="11" t="s">
        <v>23</v>
      </c>
      <c r="C9" s="13">
        <f>C7*C8</f>
        <v>25</v>
      </c>
      <c r="D9" s="13">
        <f>D7*D8</f>
        <v>20</v>
      </c>
      <c r="E9" s="13">
        <f>E7*E8</f>
        <v>15</v>
      </c>
      <c r="F9" s="13">
        <f>F7*F8</f>
        <v>10</v>
      </c>
      <c r="G9" s="13">
        <f>G7*G8</f>
        <v>0</v>
      </c>
      <c r="H9" s="12">
        <f>SUM(C9:G9)</f>
        <v>70</v>
      </c>
    </row>
    <row r="10" spans="1:8" x14ac:dyDescent="0.2">
      <c r="A10" s="29"/>
      <c r="B10" s="14" t="s">
        <v>1</v>
      </c>
      <c r="C10" s="15">
        <f>H9/H8</f>
        <v>3.5</v>
      </c>
      <c r="D10" s="5"/>
      <c r="E10" s="5"/>
      <c r="F10" s="5"/>
      <c r="G10" s="5"/>
      <c r="H10" s="6"/>
    </row>
    <row r="11" spans="1:8" ht="16" thickBot="1" x14ac:dyDescent="0.25">
      <c r="A11" s="30"/>
      <c r="B11" s="16" t="s">
        <v>2</v>
      </c>
      <c r="C11" s="17" t="str">
        <f>VLOOKUP(C10,Equivalent!A6:B406,2)</f>
        <v>Good</v>
      </c>
      <c r="D11" s="18"/>
      <c r="E11" s="18"/>
      <c r="F11" s="18"/>
      <c r="G11" s="18"/>
      <c r="H11" s="7"/>
    </row>
    <row r="12" spans="1:8" ht="15" customHeight="1" x14ac:dyDescent="0.2">
      <c r="A12" s="28" t="s">
        <v>14</v>
      </c>
      <c r="B12" s="8" t="s">
        <v>21</v>
      </c>
      <c r="C12" s="9">
        <v>5</v>
      </c>
      <c r="D12" s="9">
        <v>4</v>
      </c>
      <c r="E12" s="9">
        <v>3</v>
      </c>
      <c r="F12" s="9">
        <v>2</v>
      </c>
      <c r="G12" s="9">
        <v>1</v>
      </c>
      <c r="H12" s="10" t="s">
        <v>3</v>
      </c>
    </row>
    <row r="13" spans="1:8" x14ac:dyDescent="0.2">
      <c r="A13" s="29"/>
      <c r="B13" s="11" t="s">
        <v>22</v>
      </c>
      <c r="C13" s="20">
        <v>5</v>
      </c>
      <c r="D13" s="20">
        <v>5</v>
      </c>
      <c r="E13" s="20">
        <v>5</v>
      </c>
      <c r="F13" s="20">
        <v>5</v>
      </c>
      <c r="G13" s="20">
        <v>0</v>
      </c>
      <c r="H13" s="19">
        <f>SUM(C13:G13)</f>
        <v>20</v>
      </c>
    </row>
    <row r="14" spans="1:8" x14ac:dyDescent="0.2">
      <c r="A14" s="29"/>
      <c r="B14" s="11" t="s">
        <v>23</v>
      </c>
      <c r="C14" s="13">
        <f>C12*C13</f>
        <v>25</v>
      </c>
      <c r="D14" s="13">
        <f>D12*D13</f>
        <v>20</v>
      </c>
      <c r="E14" s="13">
        <f>E12*E13</f>
        <v>15</v>
      </c>
      <c r="F14" s="13">
        <f>F12*F13</f>
        <v>10</v>
      </c>
      <c r="G14" s="13">
        <f>G12*G13</f>
        <v>0</v>
      </c>
      <c r="H14" s="12">
        <f>SUM(C14:G14)</f>
        <v>70</v>
      </c>
    </row>
    <row r="15" spans="1:8" x14ac:dyDescent="0.2">
      <c r="A15" s="29"/>
      <c r="B15" s="14" t="s">
        <v>1</v>
      </c>
      <c r="C15" s="15">
        <f>H14/H13</f>
        <v>3.5</v>
      </c>
      <c r="D15" s="5"/>
      <c r="E15" s="5"/>
      <c r="F15" s="5"/>
      <c r="G15" s="5"/>
      <c r="H15" s="6"/>
    </row>
    <row r="16" spans="1:8" ht="16" thickBot="1" x14ac:dyDescent="0.25">
      <c r="A16" s="30"/>
      <c r="B16" s="16" t="s">
        <v>2</v>
      </c>
      <c r="C16" s="17" t="str">
        <f>VLOOKUP(C15,Equivalent!A11:B411,2)</f>
        <v>Good</v>
      </c>
      <c r="D16" s="18"/>
      <c r="E16" s="18"/>
      <c r="F16" s="18"/>
      <c r="G16" s="18"/>
      <c r="H16" s="7"/>
    </row>
    <row r="17" spans="2:3" x14ac:dyDescent="0.2">
      <c r="B17" s="23" t="s">
        <v>25</v>
      </c>
      <c r="C17" s="21">
        <f>SUM(C5,C10,C15)/3</f>
        <v>3.5</v>
      </c>
    </row>
    <row r="18" spans="2:3" ht="16" thickBot="1" x14ac:dyDescent="0.25">
      <c r="B18" s="24" t="s">
        <v>2</v>
      </c>
      <c r="C18" s="22" t="str">
        <f>VLOOKUP(C17,Equivalent!A13:B413,2)</f>
        <v>Good</v>
      </c>
    </row>
  </sheetData>
  <sheetProtection algorithmName="SHA-512" hashValue="OfC47+WJoK4A07EabrHkgQ2Z/UoaUb579YbG7F/UPkSiph44+mSzNFl2FCUmOGiSQz1l6yWeu9MgxsUEVuCzjA==" saltValue="rK5mlEx3IUW40uHO43q8Jw==" spinCount="100000" sheet="1" objects="1" scenarios="1"/>
  <mergeCells count="3">
    <mergeCell ref="A2:A6"/>
    <mergeCell ref="A7:A11"/>
    <mergeCell ref="A12:A16"/>
  </mergeCells>
  <pageMargins left="0.7" right="0.7" top="0.75" bottom="0.75" header="0.3" footer="0.3"/>
  <pageSetup paperSize="256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A512-E8F8-E74D-AACB-0DE90DBAC5A4}">
  <dimension ref="A1:C10"/>
  <sheetViews>
    <sheetView zoomScale="151" zoomScaleNormal="151" workbookViewId="0">
      <selection activeCell="K17" sqref="K17"/>
    </sheetView>
  </sheetViews>
  <sheetFormatPr baseColWidth="10" defaultRowHeight="15" x14ac:dyDescent="0.2"/>
  <cols>
    <col min="1" max="1" width="19.33203125" customWidth="1"/>
    <col min="2" max="2" width="13.6640625" customWidth="1"/>
    <col min="3" max="3" width="13" customWidth="1"/>
  </cols>
  <sheetData>
    <row r="1" spans="1:3" x14ac:dyDescent="0.2">
      <c r="A1" s="1" t="s">
        <v>54</v>
      </c>
      <c r="B1" s="1" t="s">
        <v>52</v>
      </c>
      <c r="C1" s="1" t="s">
        <v>53</v>
      </c>
    </row>
    <row r="2" spans="1:3" x14ac:dyDescent="0.2">
      <c r="A2" t="s">
        <v>44</v>
      </c>
      <c r="B2" s="1">
        <f>'Functionality Suitability'!C17</f>
        <v>3.9166666666666665</v>
      </c>
      <c r="C2" s="25" t="str">
        <f>'Functionality Suitability'!C18</f>
        <v>Very Good</v>
      </c>
    </row>
    <row r="3" spans="1:3" x14ac:dyDescent="0.2">
      <c r="A3" t="s">
        <v>45</v>
      </c>
      <c r="B3" s="1">
        <f>'Performance Efficiency'!C17</f>
        <v>3.75</v>
      </c>
      <c r="C3" s="25" t="str">
        <f>'Performance Efficiency'!C18</f>
        <v>Very Good</v>
      </c>
    </row>
    <row r="4" spans="1:3" x14ac:dyDescent="0.2">
      <c r="A4" t="s">
        <v>46</v>
      </c>
      <c r="B4" s="1">
        <f>Compatibility!C12</f>
        <v>3.5</v>
      </c>
      <c r="C4" s="25" t="str">
        <f>Compatibility!C13</f>
        <v>Good</v>
      </c>
    </row>
    <row r="5" spans="1:3" x14ac:dyDescent="0.2">
      <c r="A5" t="s">
        <v>47</v>
      </c>
      <c r="B5" s="1">
        <f>Usability!C32</f>
        <v>3.5</v>
      </c>
      <c r="C5" s="25" t="str">
        <f>Usability!C33</f>
        <v>Good</v>
      </c>
    </row>
    <row r="6" spans="1:3" x14ac:dyDescent="0.2">
      <c r="A6" t="s">
        <v>48</v>
      </c>
      <c r="B6" s="1">
        <f>Reliability!C22</f>
        <v>3.5</v>
      </c>
      <c r="C6" s="25" t="str">
        <f>Reliability!C23</f>
        <v>Good</v>
      </c>
    </row>
    <row r="7" spans="1:3" x14ac:dyDescent="0.2">
      <c r="A7" t="s">
        <v>49</v>
      </c>
      <c r="B7" s="1">
        <f>Security!C27</f>
        <v>3.5</v>
      </c>
      <c r="C7" s="25" t="str">
        <f>Security!C28</f>
        <v>Good</v>
      </c>
    </row>
    <row r="8" spans="1:3" x14ac:dyDescent="0.2">
      <c r="A8" t="s">
        <v>50</v>
      </c>
      <c r="B8" s="1">
        <f>Maintainability!C27</f>
        <v>3.5</v>
      </c>
      <c r="C8" s="25" t="str">
        <f>Maintainability!C28</f>
        <v>Good</v>
      </c>
    </row>
    <row r="9" spans="1:3" x14ac:dyDescent="0.2">
      <c r="A9" t="s">
        <v>51</v>
      </c>
      <c r="B9" s="1">
        <f>Portability!C17</f>
        <v>3.5</v>
      </c>
      <c r="C9" s="25" t="str">
        <f>Portability!C18</f>
        <v>Good</v>
      </c>
    </row>
    <row r="10" spans="1:3" x14ac:dyDescent="0.2">
      <c r="B10" s="27">
        <f>AVERAGE(B2:B9)</f>
        <v>3.583333333333333</v>
      </c>
      <c r="C10" s="26" t="str">
        <f>VLOOKUP(B10,Equivalent!A5:B405,2)</f>
        <v>Very Good</v>
      </c>
    </row>
  </sheetData>
  <sheetProtection algorithmName="SHA-512" hashValue="aPjXCHnCEHMn2jZcdW1B4C4ZWjDZXIoAttN4RrYVq/QJryLiu/Hyfds/SjYd64lADTPkWB9sQWYNb28qOVNgUQ==" saltValue="7uDvlKY//RJi+hrt+Dp2S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Functionality Suitability</vt:lpstr>
      <vt:lpstr>Performance Efficiency</vt:lpstr>
      <vt:lpstr>Compatibility</vt:lpstr>
      <vt:lpstr>Usability</vt:lpstr>
      <vt:lpstr>Reliability</vt:lpstr>
      <vt:lpstr>Security</vt:lpstr>
      <vt:lpstr>Maintainability</vt:lpstr>
      <vt:lpstr>Portability</vt:lpstr>
      <vt:lpstr>Overall Performance</vt:lpstr>
      <vt:lpstr>Equivalent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Microsoft Office User</cp:lastModifiedBy>
  <dcterms:created xsi:type="dcterms:W3CDTF">2012-02-10T05:53:17Z</dcterms:created>
  <dcterms:modified xsi:type="dcterms:W3CDTF">2020-01-29T03:32:15Z</dcterms:modified>
</cp:coreProperties>
</file>