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ANY\Desktop\"/>
    </mc:Choice>
  </mc:AlternateContent>
  <xr:revisionPtr revIDLastSave="0" documentId="13_ncr:1_{1A52FBDB-C4E6-43F7-BEF9-78C24B7816A9}" xr6:coauthVersionLast="45" xr6:coauthVersionMax="45" xr10:uidLastSave="{00000000-0000-0000-0000-000000000000}"/>
  <bookViews>
    <workbookView xWindow="4305" yWindow="120" windowWidth="15945" windowHeight="10350" activeTab="1" xr2:uid="{C0AEB47B-9486-44B8-B8DD-E635AA91E140}"/>
  </bookViews>
  <sheets>
    <sheet name="Datos" sheetId="1" r:id="rId1"/>
    <sheet name="Cálculos" sheetId="3" r:id="rId2"/>
    <sheet name="Grafica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0" i="3" l="1"/>
  <c r="G50" i="3"/>
  <c r="E50" i="3"/>
  <c r="D50" i="3"/>
  <c r="B50" i="3"/>
  <c r="A50" i="3"/>
  <c r="H25" i="3"/>
  <c r="G25" i="3"/>
  <c r="E25" i="3"/>
  <c r="D25" i="3"/>
  <c r="B25" i="3"/>
  <c r="A25" i="3"/>
  <c r="H4" i="3"/>
  <c r="G4" i="3"/>
  <c r="B4" i="3"/>
  <c r="E4" i="3"/>
  <c r="D4" i="3"/>
  <c r="A4" i="3"/>
  <c r="C54" i="3" l="1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C53" i="3"/>
  <c r="B53" i="3"/>
  <c r="C72" i="3" s="1"/>
  <c r="A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53" i="3"/>
  <c r="A72" i="3" l="1"/>
  <c r="E72" i="3"/>
  <c r="E41" i="3"/>
  <c r="E42" i="3"/>
  <c r="E43" i="3"/>
  <c r="E29" i="3"/>
  <c r="E30" i="3"/>
  <c r="E31" i="3"/>
  <c r="E32" i="3"/>
  <c r="E33" i="3"/>
  <c r="E34" i="3"/>
  <c r="E35" i="3"/>
  <c r="E36" i="3"/>
  <c r="E37" i="3"/>
  <c r="E38" i="3"/>
  <c r="E39" i="3"/>
  <c r="E40" i="3"/>
  <c r="E28" i="3"/>
  <c r="H17" i="3"/>
  <c r="C10" i="3"/>
  <c r="B10" i="3"/>
  <c r="A10" i="3"/>
  <c r="B17" i="3" l="1"/>
  <c r="B9" i="3"/>
  <c r="B30" i="3"/>
  <c r="C29" i="3"/>
  <c r="A31" i="3"/>
  <c r="B21" i="3"/>
  <c r="B13" i="3"/>
  <c r="B20" i="3"/>
  <c r="B12" i="3"/>
  <c r="B16" i="3"/>
  <c r="B8" i="3"/>
  <c r="C39" i="3"/>
  <c r="C31" i="3"/>
  <c r="C36" i="3"/>
  <c r="C40" i="3"/>
  <c r="C32" i="3"/>
  <c r="C43" i="3"/>
  <c r="C35" i="3"/>
  <c r="A41" i="3"/>
  <c r="A33" i="3"/>
  <c r="A38" i="3"/>
  <c r="A30" i="3"/>
  <c r="A28" i="3"/>
  <c r="A37" i="3"/>
  <c r="A29" i="3"/>
  <c r="A42" i="3"/>
  <c r="A34" i="3"/>
  <c r="A21" i="3"/>
  <c r="A17" i="3"/>
  <c r="A13" i="3"/>
  <c r="A9" i="3"/>
  <c r="C21" i="3"/>
  <c r="C17" i="3"/>
  <c r="C13" i="3"/>
  <c r="C9" i="3"/>
  <c r="B41" i="3"/>
  <c r="B37" i="3"/>
  <c r="B33" i="3"/>
  <c r="B29" i="3"/>
  <c r="A20" i="3"/>
  <c r="A16" i="3"/>
  <c r="A12" i="3"/>
  <c r="A8" i="3"/>
  <c r="C20" i="3"/>
  <c r="C16" i="3"/>
  <c r="C12" i="3"/>
  <c r="C8" i="3"/>
  <c r="B28" i="3"/>
  <c r="B40" i="3"/>
  <c r="B36" i="3"/>
  <c r="B32" i="3"/>
  <c r="A7" i="3"/>
  <c r="A19" i="3"/>
  <c r="A15" i="3"/>
  <c r="A11" i="3"/>
  <c r="B7" i="3"/>
  <c r="B19" i="3"/>
  <c r="B15" i="3"/>
  <c r="B11" i="3"/>
  <c r="C7" i="3"/>
  <c r="C19" i="3"/>
  <c r="C15" i="3"/>
  <c r="C11" i="3"/>
  <c r="C28" i="3"/>
  <c r="A40" i="3"/>
  <c r="A36" i="3"/>
  <c r="A32" i="3"/>
  <c r="B43" i="3"/>
  <c r="B39" i="3"/>
  <c r="B35" i="3"/>
  <c r="B31" i="3"/>
  <c r="C42" i="3"/>
  <c r="C38" i="3"/>
  <c r="C34" i="3"/>
  <c r="C30" i="3"/>
  <c r="A22" i="3"/>
  <c r="A18" i="3"/>
  <c r="A14" i="3"/>
  <c r="B22" i="3"/>
  <c r="B18" i="3"/>
  <c r="B14" i="3"/>
  <c r="C22" i="3"/>
  <c r="C18" i="3"/>
  <c r="C14" i="3"/>
  <c r="A43" i="3"/>
  <c r="A39" i="3"/>
  <c r="A35" i="3"/>
  <c r="B42" i="3"/>
  <c r="B38" i="3"/>
  <c r="B34" i="3"/>
  <c r="C41" i="3"/>
  <c r="C37" i="3"/>
  <c r="C33" i="3"/>
</calcChain>
</file>

<file path=xl/sharedStrings.xml><?xml version="1.0" encoding="utf-8"?>
<sst xmlns="http://schemas.openxmlformats.org/spreadsheetml/2006/main" count="37" uniqueCount="21">
  <si>
    <t>x</t>
  </si>
  <si>
    <t>y</t>
  </si>
  <si>
    <t>Centroide 2</t>
  </si>
  <si>
    <t>Centroide 3</t>
  </si>
  <si>
    <t>Centroide 1</t>
  </si>
  <si>
    <t>Distancia 1</t>
  </si>
  <si>
    <t>Distancia 2</t>
  </si>
  <si>
    <t>Distancia 3</t>
  </si>
  <si>
    <t>Cluster final</t>
  </si>
  <si>
    <t>Nuevo centroide 1</t>
  </si>
  <si>
    <t>Nuevo centroide 2</t>
  </si>
  <si>
    <t>Nuevo centroide 3</t>
  </si>
  <si>
    <t>Respecto al anterior</t>
  </si>
  <si>
    <t>función objetivo 1</t>
  </si>
  <si>
    <t>función objetivo 2</t>
  </si>
  <si>
    <t>función objetivo 3</t>
  </si>
  <si>
    <t>Cluster</t>
  </si>
  <si>
    <t>2,9,10,11,12,13,14</t>
  </si>
  <si>
    <t>1,3,5,15,16</t>
  </si>
  <si>
    <t>4,6,7,8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</si>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</sst>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Datos!$B$3:$B$18</c:f>
              <c:numCache>
                <c:formatCode>0.00</c:formatCode>
                <c:ptCount val="16"/>
                <c:pt idx="0">
                  <c:v>10.9</c:v>
                </c:pt>
                <c:pt idx="1">
                  <c:v>2.2999999999999998</c:v>
                </c:pt>
                <c:pt idx="2">
                  <c:v>8.4</c:v>
                </c:pt>
                <c:pt idx="3">
                  <c:v>12.1</c:v>
                </c:pt>
                <c:pt idx="4">
                  <c:v>7.3</c:v>
                </c:pt>
                <c:pt idx="5">
                  <c:v>23.4</c:v>
                </c:pt>
                <c:pt idx="6">
                  <c:v>19.7</c:v>
                </c:pt>
                <c:pt idx="7">
                  <c:v>17.100000000000001</c:v>
                </c:pt>
                <c:pt idx="8">
                  <c:v>3.2</c:v>
                </c:pt>
                <c:pt idx="9">
                  <c:v>1.3</c:v>
                </c:pt>
                <c:pt idx="10">
                  <c:v>2.4</c:v>
                </c:pt>
                <c:pt idx="11">
                  <c:v>2.4</c:v>
                </c:pt>
                <c:pt idx="12">
                  <c:v>3.1</c:v>
                </c:pt>
                <c:pt idx="13">
                  <c:v>2.9</c:v>
                </c:pt>
                <c:pt idx="14">
                  <c:v>11.2</c:v>
                </c:pt>
                <c:pt idx="15">
                  <c:v>8.3000000000000007</c:v>
                </c:pt>
              </c:numCache>
            </c:numRef>
          </c:xVal>
          <c:yVal>
            <c:numRef>
              <c:f>Datos!$C$3:$C$18</c:f>
              <c:numCache>
                <c:formatCode>0.00</c:formatCode>
                <c:ptCount val="16"/>
                <c:pt idx="0">
                  <c:v>12.6</c:v>
                </c:pt>
                <c:pt idx="1">
                  <c:v>8.4</c:v>
                </c:pt>
                <c:pt idx="2">
                  <c:v>12.6</c:v>
                </c:pt>
                <c:pt idx="3">
                  <c:v>16.2</c:v>
                </c:pt>
                <c:pt idx="4">
                  <c:v>8.9</c:v>
                </c:pt>
                <c:pt idx="5">
                  <c:v>11.3</c:v>
                </c:pt>
                <c:pt idx="6">
                  <c:v>18.5</c:v>
                </c:pt>
                <c:pt idx="7">
                  <c:v>17.2</c:v>
                </c:pt>
                <c:pt idx="8">
                  <c:v>3.4</c:v>
                </c:pt>
                <c:pt idx="9">
                  <c:v>22.8</c:v>
                </c:pt>
                <c:pt idx="10">
                  <c:v>6.9</c:v>
                </c:pt>
                <c:pt idx="11">
                  <c:v>7.1</c:v>
                </c:pt>
                <c:pt idx="12">
                  <c:v>8.3000000000000007</c:v>
                </c:pt>
                <c:pt idx="13">
                  <c:v>6.9</c:v>
                </c:pt>
                <c:pt idx="14">
                  <c:v>4.4000000000000004</c:v>
                </c:pt>
                <c:pt idx="15">
                  <c:v>8.6999999999999993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6E-4AA1-ABD7-587CD8254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738159"/>
        <c:axId val="706833823"/>
      </c:scatterChart>
      <c:valAx>
        <c:axId val="70473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06833823"/>
        <c:crosses val="autoZero"/>
        <c:crossBetween val="midCat"/>
      </c:valAx>
      <c:valAx>
        <c:axId val="70683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0473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0</xdr:colOff>
      <xdr:row>16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E38B11A-CD2B-443A-938C-5C8FD425E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3AD8-5B17-4C36-A71F-D28F155CFDB8}">
  <dimension ref="A2:F22"/>
  <sheetViews>
    <sheetView topLeftCell="A15" zoomScale="112" zoomScaleNormal="112" workbookViewId="0">
      <selection activeCell="B20" sqref="B20:D22"/>
    </sheetView>
  </sheetViews>
  <sheetFormatPr baseColWidth="10" defaultRowHeight="15" x14ac:dyDescent="0.25"/>
  <cols>
    <col min="1" max="1" width="6.42578125" customWidth="1"/>
  </cols>
  <sheetData>
    <row r="2" spans="1:6" x14ac:dyDescent="0.25">
      <c r="A2" t="s">
        <v>20</v>
      </c>
      <c r="B2" s="3" t="s">
        <v>0</v>
      </c>
      <c r="C2" s="3" t="s">
        <v>1</v>
      </c>
      <c r="D2" s="6" t="s">
        <v>8</v>
      </c>
      <c r="E2" s="6" t="s">
        <v>8</v>
      </c>
      <c r="F2" s="6" t="s">
        <v>8</v>
      </c>
    </row>
    <row r="3" spans="1:6" x14ac:dyDescent="0.25">
      <c r="A3" s="2">
        <v>1</v>
      </c>
      <c r="B3" s="4">
        <v>10.9</v>
      </c>
      <c r="C3" s="4">
        <v>12.6</v>
      </c>
      <c r="D3" s="1">
        <v>2</v>
      </c>
      <c r="E3" s="2">
        <v>2</v>
      </c>
      <c r="F3" s="2">
        <v>2</v>
      </c>
    </row>
    <row r="4" spans="1:6" x14ac:dyDescent="0.25">
      <c r="A4" s="2">
        <v>2</v>
      </c>
      <c r="B4" s="4">
        <v>2.2999999999999998</v>
      </c>
      <c r="C4" s="4">
        <v>8.4</v>
      </c>
      <c r="D4" s="1">
        <v>1</v>
      </c>
      <c r="E4" s="2">
        <v>1</v>
      </c>
      <c r="F4" s="2">
        <v>1</v>
      </c>
    </row>
    <row r="5" spans="1:6" ht="10.5" customHeight="1" x14ac:dyDescent="0.25">
      <c r="A5" s="2">
        <v>3</v>
      </c>
      <c r="B5" s="4">
        <v>8.4</v>
      </c>
      <c r="C5" s="4">
        <v>12.6</v>
      </c>
      <c r="D5" s="1">
        <v>1</v>
      </c>
      <c r="E5" s="2">
        <v>2</v>
      </c>
      <c r="F5" s="2">
        <v>2</v>
      </c>
    </row>
    <row r="6" spans="1:6" x14ac:dyDescent="0.25">
      <c r="A6" s="2">
        <v>4</v>
      </c>
      <c r="B6" s="4">
        <v>12.1</v>
      </c>
      <c r="C6" s="4">
        <v>16.2</v>
      </c>
      <c r="D6" s="1">
        <v>3</v>
      </c>
      <c r="E6" s="2">
        <v>3</v>
      </c>
      <c r="F6" s="2">
        <v>3</v>
      </c>
    </row>
    <row r="7" spans="1:6" x14ac:dyDescent="0.25">
      <c r="A7" s="2">
        <v>5</v>
      </c>
      <c r="B7" s="4">
        <v>7.3</v>
      </c>
      <c r="C7" s="4">
        <v>8.9</v>
      </c>
      <c r="D7" s="1">
        <v>1</v>
      </c>
      <c r="E7" s="2">
        <v>2</v>
      </c>
      <c r="F7" s="2">
        <v>2</v>
      </c>
    </row>
    <row r="8" spans="1:6" x14ac:dyDescent="0.25">
      <c r="A8" s="2">
        <v>6</v>
      </c>
      <c r="B8" s="4">
        <v>23.4</v>
      </c>
      <c r="C8" s="4">
        <v>11.3</v>
      </c>
      <c r="D8" s="1">
        <v>3</v>
      </c>
      <c r="E8" s="2">
        <v>3</v>
      </c>
      <c r="F8" s="2">
        <v>3</v>
      </c>
    </row>
    <row r="9" spans="1:6" x14ac:dyDescent="0.25">
      <c r="A9" s="2">
        <v>7</v>
      </c>
      <c r="B9" s="4">
        <v>19.7</v>
      </c>
      <c r="C9" s="4">
        <v>18.5</v>
      </c>
      <c r="D9" s="1">
        <v>3</v>
      </c>
      <c r="E9" s="2">
        <v>3</v>
      </c>
      <c r="F9" s="2">
        <v>3</v>
      </c>
    </row>
    <row r="10" spans="1:6" x14ac:dyDescent="0.25">
      <c r="A10" s="2">
        <v>8</v>
      </c>
      <c r="B10" s="4">
        <v>17.100000000000001</v>
      </c>
      <c r="C10" s="4">
        <v>17.2</v>
      </c>
      <c r="D10" s="1">
        <v>3</v>
      </c>
      <c r="E10" s="2">
        <v>3</v>
      </c>
      <c r="F10" s="2">
        <v>3</v>
      </c>
    </row>
    <row r="11" spans="1:6" x14ac:dyDescent="0.25">
      <c r="A11" s="2">
        <v>9</v>
      </c>
      <c r="B11" s="4">
        <v>3.2</v>
      </c>
      <c r="C11" s="4">
        <v>3.4</v>
      </c>
      <c r="D11" s="1">
        <v>1</v>
      </c>
      <c r="E11" s="2">
        <v>1</v>
      </c>
      <c r="F11" s="2">
        <v>1</v>
      </c>
    </row>
    <row r="12" spans="1:6" x14ac:dyDescent="0.25">
      <c r="A12" s="2">
        <v>10</v>
      </c>
      <c r="B12" s="4">
        <v>1.3</v>
      </c>
      <c r="C12" s="4">
        <v>22.8</v>
      </c>
      <c r="D12" s="1">
        <v>1</v>
      </c>
      <c r="E12" s="2">
        <v>1</v>
      </c>
      <c r="F12" s="2">
        <v>1</v>
      </c>
    </row>
    <row r="13" spans="1:6" x14ac:dyDescent="0.25">
      <c r="A13" s="2">
        <v>11</v>
      </c>
      <c r="B13" s="4">
        <v>2.4</v>
      </c>
      <c r="C13" s="4">
        <v>6.9</v>
      </c>
      <c r="D13" s="1">
        <v>1</v>
      </c>
      <c r="E13" s="2">
        <v>1</v>
      </c>
      <c r="F13" s="2">
        <v>1</v>
      </c>
    </row>
    <row r="14" spans="1:6" x14ac:dyDescent="0.25">
      <c r="A14" s="2">
        <v>12</v>
      </c>
      <c r="B14" s="4">
        <v>2.4</v>
      </c>
      <c r="C14" s="4">
        <v>7.1</v>
      </c>
      <c r="D14" s="1">
        <v>1</v>
      </c>
      <c r="E14" s="2">
        <v>1</v>
      </c>
      <c r="F14" s="2">
        <v>1</v>
      </c>
    </row>
    <row r="15" spans="1:6" x14ac:dyDescent="0.25">
      <c r="A15" s="2">
        <v>13</v>
      </c>
      <c r="B15" s="4">
        <v>3.1</v>
      </c>
      <c r="C15" s="4">
        <v>8.3000000000000007</v>
      </c>
      <c r="D15" s="1">
        <v>1</v>
      </c>
      <c r="E15" s="2">
        <v>1</v>
      </c>
      <c r="F15" s="2">
        <v>1</v>
      </c>
    </row>
    <row r="16" spans="1:6" x14ac:dyDescent="0.25">
      <c r="A16" s="2">
        <v>14</v>
      </c>
      <c r="B16" s="4">
        <v>2.9</v>
      </c>
      <c r="C16" s="4">
        <v>6.9</v>
      </c>
      <c r="D16" s="1">
        <v>1</v>
      </c>
      <c r="E16" s="2">
        <v>1</v>
      </c>
      <c r="F16" s="2">
        <v>1</v>
      </c>
    </row>
    <row r="17" spans="1:6" x14ac:dyDescent="0.25">
      <c r="A17" s="2">
        <v>15</v>
      </c>
      <c r="B17" s="4">
        <v>11.2</v>
      </c>
      <c r="C17" s="4">
        <v>4.4000000000000004</v>
      </c>
      <c r="D17" s="1">
        <v>2</v>
      </c>
      <c r="E17" s="2">
        <v>2</v>
      </c>
      <c r="F17" s="2">
        <v>2</v>
      </c>
    </row>
    <row r="18" spans="1:6" x14ac:dyDescent="0.25">
      <c r="A18" s="2">
        <v>16</v>
      </c>
      <c r="B18" s="4">
        <v>8.3000000000000007</v>
      </c>
      <c r="C18" s="4">
        <v>8.6999999999999993</v>
      </c>
      <c r="D18" s="1">
        <v>2</v>
      </c>
      <c r="E18" s="2">
        <v>2</v>
      </c>
      <c r="F18" s="2">
        <v>2</v>
      </c>
    </row>
    <row r="20" spans="1:6" x14ac:dyDescent="0.25">
      <c r="B20" s="11" t="s">
        <v>16</v>
      </c>
      <c r="C20" s="11"/>
      <c r="D20" s="11"/>
    </row>
    <row r="21" spans="1:6" x14ac:dyDescent="0.25">
      <c r="B21" s="1">
        <v>1</v>
      </c>
      <c r="C21" s="1">
        <v>2</v>
      </c>
      <c r="D21" s="1">
        <v>3</v>
      </c>
    </row>
    <row r="22" spans="1:6" ht="28.5" customHeight="1" x14ac:dyDescent="0.25">
      <c r="B22" s="10" t="s">
        <v>17</v>
      </c>
      <c r="C22" s="10" t="s">
        <v>18</v>
      </c>
      <c r="D22" s="10" t="s">
        <v>19</v>
      </c>
    </row>
  </sheetData>
  <mergeCells count="1">
    <mergeCell ref="B20:D20"/>
  </mergeCells>
  <conditionalFormatting sqref="D3:D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1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BF5F-75AE-4480-BBBC-ACE16A5DF14E}">
  <dimension ref="A3:H76"/>
  <sheetViews>
    <sheetView tabSelected="1" topLeftCell="A45" workbookViewId="0">
      <selection activeCell="A2" sqref="A2"/>
    </sheetView>
  </sheetViews>
  <sheetFormatPr baseColWidth="10" defaultRowHeight="15" x14ac:dyDescent="0.25"/>
  <cols>
    <col min="1" max="1" width="18.42578125" customWidth="1"/>
    <col min="2" max="2" width="23.5703125" customWidth="1"/>
    <col min="3" max="3" width="24.42578125" customWidth="1"/>
    <col min="4" max="4" width="13.28515625" customWidth="1"/>
    <col min="5" max="5" width="15.42578125" customWidth="1"/>
  </cols>
  <sheetData>
    <row r="3" spans="1:8" x14ac:dyDescent="0.25">
      <c r="A3" s="2" t="s">
        <v>4</v>
      </c>
      <c r="B3" s="2"/>
      <c r="D3" s="2" t="s">
        <v>2</v>
      </c>
      <c r="E3" s="2"/>
      <c r="G3" s="2" t="s">
        <v>3</v>
      </c>
      <c r="H3" s="2"/>
    </row>
    <row r="4" spans="1:8" x14ac:dyDescent="0.25">
      <c r="A4" s="5">
        <f>Datos!B13</f>
        <v>2.4</v>
      </c>
      <c r="B4" s="5">
        <f>Datos!C13</f>
        <v>6.9</v>
      </c>
      <c r="D4" s="5">
        <f>Datos!B17</f>
        <v>11.2</v>
      </c>
      <c r="E4" s="5">
        <f>Datos!C17</f>
        <v>4.4000000000000004</v>
      </c>
      <c r="G4" s="5">
        <f>Datos!B9</f>
        <v>19.7</v>
      </c>
      <c r="H4" s="5">
        <f>Datos!C9</f>
        <v>18.5</v>
      </c>
    </row>
    <row r="6" spans="1:8" x14ac:dyDescent="0.25">
      <c r="A6" s="2" t="s">
        <v>5</v>
      </c>
      <c r="B6" s="2" t="s">
        <v>6</v>
      </c>
      <c r="C6" s="2" t="s">
        <v>7</v>
      </c>
      <c r="D6" s="6" t="s">
        <v>8</v>
      </c>
    </row>
    <row r="7" spans="1:8" x14ac:dyDescent="0.25">
      <c r="A7" s="5">
        <f>SQRT(POWER(Datos!B3-Cálculos!$A$4,2)+POWER(Datos!C3-Cálculos!$B$4,2))</f>
        <v>10.234256201600584</v>
      </c>
      <c r="B7" s="5">
        <f>SQRT(POWER(Datos!B3-Cálculos!$D$4,2)+POWER(Datos!C3-Cálculos!$E$4,2))</f>
        <v>8.2054859697643749</v>
      </c>
      <c r="C7" s="5">
        <f>SQRT(POWER(Datos!B3-Cálculos!$G$4,2)+POWER(Datos!C3-Cálculos!$H$4,2))</f>
        <v>10.594810050208544</v>
      </c>
      <c r="D7" s="1">
        <v>2</v>
      </c>
    </row>
    <row r="8" spans="1:8" x14ac:dyDescent="0.25">
      <c r="A8" s="5">
        <f>SQRT(POWER(Datos!B4-Cálculos!$A$4,2)+POWER(Datos!C4-Cálculos!$B$4,2))</f>
        <v>1.5033296378372909</v>
      </c>
      <c r="B8" s="5">
        <f>SQRT(POWER(Datos!B4-Cálculos!$D$4,2)+POWER(Datos!C4-Cálculos!$E$4,2))</f>
        <v>9.7575611707024397</v>
      </c>
      <c r="C8" s="5">
        <f>SQRT(POWER(Datos!B4-Cálculos!$G$4,2)+POWER(Datos!C4-Cálculos!$H$4,2))</f>
        <v>20.118896590022025</v>
      </c>
      <c r="D8" s="1">
        <v>1</v>
      </c>
    </row>
    <row r="9" spans="1:8" x14ac:dyDescent="0.25">
      <c r="A9" s="5">
        <f>SQRT(POWER(Datos!B5-Cálculos!$A$4,2)+POWER(Datos!C5-Cálculos!$B$4,2))</f>
        <v>8.2758685344802334</v>
      </c>
      <c r="B9" s="5">
        <f>SQRT(POWER(Datos!B5-Cálculos!$D$4,2)+POWER(Datos!C5-Cálculos!$E$4,2))</f>
        <v>8.6648716089737867</v>
      </c>
      <c r="C9" s="5">
        <f>SQRT(POWER(Datos!B5-Cálculos!$G$4,2)+POWER(Datos!C5-Cálculos!$H$4,2))</f>
        <v>12.74754878398196</v>
      </c>
      <c r="D9" s="1">
        <v>1</v>
      </c>
    </row>
    <row r="10" spans="1:8" x14ac:dyDescent="0.25">
      <c r="A10" s="5">
        <f>SQRT(POWER(Datos!B6-Cálculos!$A$4,2)+POWER(Datos!C6-Cálculos!$B$4,2))</f>
        <v>13.43800580443393</v>
      </c>
      <c r="B10" s="5">
        <f>SQRT(POWER(Datos!B6-Cálculos!$D$4,2)+POWER(Datos!C6-Cálculos!$E$4,2))</f>
        <v>11.83427226321923</v>
      </c>
      <c r="C10" s="5">
        <f>SQRT(POWER(Datos!B6-Cálculos!$G$4,2)+POWER(Datos!C6-Cálculos!$H$4,2))</f>
        <v>7.9404030124421272</v>
      </c>
      <c r="D10" s="1">
        <v>3</v>
      </c>
    </row>
    <row r="11" spans="1:8" x14ac:dyDescent="0.25">
      <c r="A11" s="5">
        <f>SQRT(POWER(Datos!B7-Cálculos!$A$4,2)+POWER(Datos!C7-Cálculos!$B$4,2))</f>
        <v>5.2924474489596971</v>
      </c>
      <c r="B11" s="5">
        <f>SQRT(POWER(Datos!B7-Cálculos!$D$4,2)+POWER(Datos!C7-Cálculos!$E$4,2))</f>
        <v>5.9548299723837621</v>
      </c>
      <c r="C11" s="5">
        <f>SQRT(POWER(Datos!B7-Cálculos!$G$4,2)+POWER(Datos!C7-Cálculos!$H$4,2))</f>
        <v>15.681836627130126</v>
      </c>
      <c r="D11" s="1">
        <v>1</v>
      </c>
    </row>
    <row r="12" spans="1:8" x14ac:dyDescent="0.25">
      <c r="A12" s="5">
        <f>SQRT(POWER(Datos!B8-Cálculos!$A$4,2)+POWER(Datos!C8-Cálculos!$B$4,2))</f>
        <v>21.45600149142426</v>
      </c>
      <c r="B12" s="5">
        <f>SQRT(POWER(Datos!B8-Cálculos!$D$4,2)+POWER(Datos!C8-Cálculos!$E$4,2))</f>
        <v>14.016062214473793</v>
      </c>
      <c r="C12" s="5">
        <f>SQRT(POWER(Datos!B8-Cálculos!$G$4,2)+POWER(Datos!C8-Cálculos!$H$4,2))</f>
        <v>8.0950602221354711</v>
      </c>
      <c r="D12" s="1">
        <v>3</v>
      </c>
    </row>
    <row r="13" spans="1:8" x14ac:dyDescent="0.25">
      <c r="A13" s="5">
        <f>SQRT(POWER(Datos!B9-Cálculos!$A$4,2)+POWER(Datos!C9-Cálculos!$B$4,2))</f>
        <v>20.829066229670499</v>
      </c>
      <c r="B13" s="5">
        <f>SQRT(POWER(Datos!B9-Cálculos!$D$4,2)+POWER(Datos!C9-Cálculos!$E$4,2))</f>
        <v>16.463899902513983</v>
      </c>
      <c r="C13" s="5">
        <f>SQRT(POWER(Datos!B9-Cálculos!$G$4,2)+POWER(Datos!C9-Cálculos!$H$4,2))</f>
        <v>0</v>
      </c>
      <c r="D13" s="1">
        <v>3</v>
      </c>
    </row>
    <row r="14" spans="1:8" x14ac:dyDescent="0.25">
      <c r="A14" s="5">
        <f>SQRT(POWER(Datos!B10-Cálculos!$A$4,2)+POWER(Datos!C10-Cálculos!$B$4,2))</f>
        <v>17.94937324811092</v>
      </c>
      <c r="B14" s="5">
        <f>SQRT(POWER(Datos!B10-Cálculos!$D$4,2)+POWER(Datos!C10-Cálculos!$E$4,2))</f>
        <v>14.094325099131211</v>
      </c>
      <c r="C14" s="5">
        <f>SQRT(POWER(Datos!B10-Cálculos!$G$4,2)+POWER(Datos!C10-Cálculos!$H$4,2))</f>
        <v>2.9068883707497251</v>
      </c>
      <c r="D14" s="1">
        <v>3</v>
      </c>
    </row>
    <row r="15" spans="1:8" x14ac:dyDescent="0.25">
      <c r="A15" s="5">
        <f>SQRT(POWER(Datos!B11-Cálculos!$A$4,2)+POWER(Datos!C11-Cálculos!$B$4,2))</f>
        <v>3.590264614203249</v>
      </c>
      <c r="B15" s="5">
        <f>SQRT(POWER(Datos!B11-Cálculos!$D$4,2)+POWER(Datos!C11-Cálculos!$E$4,2))</f>
        <v>8.0622577482985491</v>
      </c>
      <c r="C15" s="5">
        <f>SQRT(POWER(Datos!B11-Cálculos!$G$4,2)+POWER(Datos!C11-Cálculos!$H$4,2))</f>
        <v>22.366492796144861</v>
      </c>
      <c r="D15" s="1">
        <v>1</v>
      </c>
    </row>
    <row r="16" spans="1:8" x14ac:dyDescent="0.25">
      <c r="A16" s="5">
        <f>SQRT(POWER(Datos!B12-Cálculos!$A$4,2)+POWER(Datos!C12-Cálculos!$B$4,2))</f>
        <v>15.93800489396336</v>
      </c>
      <c r="B16" s="5">
        <f>SQRT(POWER(Datos!B12-Cálculos!$D$4,2)+POWER(Datos!C12-Cálculos!$E$4,2))</f>
        <v>20.894257584322059</v>
      </c>
      <c r="C16" s="5">
        <f>SQRT(POWER(Datos!B12-Cálculos!$G$4,2)+POWER(Datos!C12-Cálculos!$H$4,2))</f>
        <v>18.895766721676047</v>
      </c>
      <c r="D16" s="1">
        <v>1</v>
      </c>
    </row>
    <row r="17" spans="1:8" x14ac:dyDescent="0.25">
      <c r="A17" s="5">
        <f>SQRT(POWER(Datos!B13-Cálculos!$A$4,2)+POWER(Datos!C13-Cálculos!$B$4,2))</f>
        <v>0</v>
      </c>
      <c r="B17" s="5">
        <f>SQRT(POWER(Datos!B13-Cálculos!$D$4,2)+POWER(Datos!C13-Cálculos!$E$4,2))</f>
        <v>9.1482238713315258</v>
      </c>
      <c r="C17" s="5">
        <f>SQRT(POWER(Datos!B13-Cálculos!$G$4,2)+POWER(Datos!C13-Cálculos!$H$4,2))</f>
        <v>20.829066229670499</v>
      </c>
      <c r="D17" s="1">
        <v>1</v>
      </c>
      <c r="H17">
        <f>IF(6=2,1,2)</f>
        <v>2</v>
      </c>
    </row>
    <row r="18" spans="1:8" x14ac:dyDescent="0.25">
      <c r="A18" s="5">
        <f>SQRT(POWER(Datos!B14-Cálculos!$A$4,2)+POWER(Datos!C14-Cálculos!$B$4,2))</f>
        <v>0.19999999999999929</v>
      </c>
      <c r="B18" s="5">
        <f>SQRT(POWER(Datos!B14-Cálculos!$D$4,2)+POWER(Datos!C14-Cálculos!$E$4,2))</f>
        <v>9.2048900047746347</v>
      </c>
      <c r="C18" s="5">
        <f>SQRT(POWER(Datos!B14-Cálculos!$G$4,2)+POWER(Datos!C14-Cálculos!$H$4,2))</f>
        <v>20.71834935510066</v>
      </c>
      <c r="D18" s="1">
        <v>1</v>
      </c>
    </row>
    <row r="19" spans="1:8" x14ac:dyDescent="0.25">
      <c r="A19" s="5">
        <f>SQRT(POWER(Datos!B15-Cálculos!$A$4,2)+POWER(Datos!C15-Cálculos!$B$4,2))</f>
        <v>1.5652475842498532</v>
      </c>
      <c r="B19" s="5">
        <f>SQRT(POWER(Datos!B15-Cálculos!$D$4,2)+POWER(Datos!C15-Cálculos!$E$4,2))</f>
        <v>8.9899944382630181</v>
      </c>
      <c r="C19" s="5">
        <f>SQRT(POWER(Datos!B15-Cálculos!$G$4,2)+POWER(Datos!C15-Cálculos!$H$4,2))</f>
        <v>19.483326204732084</v>
      </c>
      <c r="D19" s="1">
        <v>1</v>
      </c>
    </row>
    <row r="20" spans="1:8" x14ac:dyDescent="0.25">
      <c r="A20" s="5">
        <f>SQRT(POWER(Datos!B16-Cálculos!$A$4,2)+POWER(Datos!C16-Cálculos!$B$4,2))</f>
        <v>0.5</v>
      </c>
      <c r="B20" s="5">
        <f>SQRT(POWER(Datos!B16-Cálculos!$D$4,2)+POWER(Datos!C16-Cálculos!$E$4,2))</f>
        <v>8.6683331731077331</v>
      </c>
      <c r="C20" s="5">
        <f>SQRT(POWER(Datos!B16-Cálculos!$G$4,2)+POWER(Datos!C16-Cálculos!$H$4,2))</f>
        <v>20.415680248279752</v>
      </c>
      <c r="D20" s="1">
        <v>1</v>
      </c>
    </row>
    <row r="21" spans="1:8" x14ac:dyDescent="0.25">
      <c r="A21" s="5">
        <f>SQRT(POWER(Datos!B17-Cálculos!$A$4,2)+POWER(Datos!C17-Cálculos!$B$4,2))</f>
        <v>9.1482238713315258</v>
      </c>
      <c r="B21" s="5">
        <f>SQRT(POWER(Datos!B17-Cálculos!$D$4,2)+POWER(Datos!C17-Cálculos!$E$4,2))</f>
        <v>0</v>
      </c>
      <c r="C21" s="5">
        <f>SQRT(POWER(Datos!B17-Cálculos!$G$4,2)+POWER(Datos!C17-Cálculos!$H$4,2))</f>
        <v>16.463899902513983</v>
      </c>
      <c r="D21" s="1">
        <v>2</v>
      </c>
    </row>
    <row r="22" spans="1:8" x14ac:dyDescent="0.25">
      <c r="A22" s="5">
        <f>SQRT(POWER(Datos!B18-Cálculos!$A$4,2)+POWER(Datos!C18-Cálculos!$B$4,2))</f>
        <v>6.1684682053164543</v>
      </c>
      <c r="B22" s="5">
        <f>SQRT(POWER(Datos!B18-Cálculos!$D$4,2)+POWER(Datos!C18-Cálculos!$E$4,2))</f>
        <v>5.186520991955974</v>
      </c>
      <c r="C22" s="5">
        <f>SQRT(POWER(Datos!B18-Cálculos!$G$4,2)+POWER(Datos!C18-Cálculos!$H$4,2))</f>
        <v>15.033296378372908</v>
      </c>
      <c r="D22" s="1">
        <v>2</v>
      </c>
    </row>
    <row r="24" spans="1:8" x14ac:dyDescent="0.25">
      <c r="A24" s="2" t="s">
        <v>9</v>
      </c>
      <c r="B24" s="2"/>
      <c r="D24" s="2" t="s">
        <v>10</v>
      </c>
      <c r="E24" s="2"/>
      <c r="G24" s="2" t="s">
        <v>11</v>
      </c>
      <c r="H24" s="2"/>
    </row>
    <row r="25" spans="1:8" x14ac:dyDescent="0.25">
      <c r="A25" s="5">
        <f>AVERAGE(Datos!B4:B5,Datos!B7,Datos!B11:B16)</f>
        <v>3.6999999999999997</v>
      </c>
      <c r="B25" s="5">
        <f>AVERAGE(Datos!C4:C5,Datos!C7,Datos!C11:C16)</f>
        <v>9.4777777777777779</v>
      </c>
      <c r="D25" s="5">
        <f>AVERAGE(Datos!B3,Datos!B17,Datos!B18)</f>
        <v>10.133333333333335</v>
      </c>
      <c r="E25" s="5">
        <f>AVERAGE(Datos!C3,Datos!C17,Datos!C18)</f>
        <v>8.5666666666666664</v>
      </c>
      <c r="G25" s="5">
        <f>AVERAGE(Datos!B6,Datos!B8:B10)</f>
        <v>18.075000000000003</v>
      </c>
      <c r="H25" s="5">
        <f>AVERAGE(Datos!C6,Datos!C8:C10)</f>
        <v>15.8</v>
      </c>
    </row>
    <row r="27" spans="1:8" x14ac:dyDescent="0.25">
      <c r="A27" s="2" t="s">
        <v>5</v>
      </c>
      <c r="B27" s="2" t="s">
        <v>6</v>
      </c>
      <c r="C27" s="2" t="s">
        <v>7</v>
      </c>
      <c r="D27" s="6" t="s">
        <v>8</v>
      </c>
      <c r="E27" s="7" t="s">
        <v>12</v>
      </c>
    </row>
    <row r="28" spans="1:8" x14ac:dyDescent="0.25">
      <c r="A28" s="2">
        <f>SQRT(POWER(Datos!B3-Cálculos!$A$25,2)+POWER(Datos!C3-Cálculos!$B$25,2))</f>
        <v>7.8478195446211867</v>
      </c>
      <c r="B28" s="2">
        <f>SQRT(POWER(Datos!B3-Cálculos!$D$25,2)+POWER(Datos!C3-Cálculos!$E$25,2))</f>
        <v>4.1055517967205768</v>
      </c>
      <c r="C28" s="2">
        <f>SQRT(POWER(Datos!B3-Cálculos!$G$25,2)+POWER(Datos!C3-Cálculos!$H$25,2))</f>
        <v>7.8562475139216463</v>
      </c>
      <c r="D28" s="2">
        <v>2</v>
      </c>
      <c r="E28" t="str">
        <f>IF(D7=D28, "Igual", "Diferente")</f>
        <v>Igual</v>
      </c>
    </row>
    <row r="29" spans="1:8" x14ac:dyDescent="0.25">
      <c r="A29" s="2">
        <f>SQRT(POWER(Datos!B4-Cálculos!$A$25,2)+POWER(Datos!C4-Cálculos!$B$25,2))</f>
        <v>1.7668064235426597</v>
      </c>
      <c r="B29" s="2">
        <f>SQRT(POWER(Datos!B4-Cálculos!$D$25,2)+POWER(Datos!C4-Cálculos!$E$25,2))</f>
        <v>7.8351061823621073</v>
      </c>
      <c r="C29" s="2">
        <f>SQRT(POWER(Datos!B4-Cálculos!$G$25,2)+POWER(Datos!C4-Cálculos!$H$25,2))</f>
        <v>17.424426102457439</v>
      </c>
      <c r="D29" s="2">
        <v>1</v>
      </c>
      <c r="E29" t="str">
        <f t="shared" ref="E29:E43" si="0">IF(D8=D29, "Igual", "Diferente")</f>
        <v>Igual</v>
      </c>
    </row>
    <row r="30" spans="1:8" x14ac:dyDescent="0.25">
      <c r="A30" s="2">
        <f>SQRT(POWER(Datos!B5-Cálculos!$A$25,2)+POWER(Datos!C5-Cálculos!$B$25,2))</f>
        <v>5.6425412364411018</v>
      </c>
      <c r="B30" s="2">
        <f>SQRT(POWER(Datos!B5-Cálculos!$D$25,2)+POWER(Datos!C5-Cálculos!$E$25,2))</f>
        <v>4.3900139205043791</v>
      </c>
      <c r="C30" s="2">
        <f>SQRT(POWER(Datos!B5-Cálculos!$G$25,2)+POWER(Datos!C5-Cálculos!$H$25,2))</f>
        <v>10.190467359252963</v>
      </c>
      <c r="D30" s="2">
        <v>2</v>
      </c>
      <c r="E30" t="str">
        <f t="shared" si="0"/>
        <v>Diferente</v>
      </c>
    </row>
    <row r="31" spans="1:8" x14ac:dyDescent="0.25">
      <c r="A31" s="2">
        <f>SQRT(POWER(Datos!B6-Cálculos!$A$25,2)+POWER(Datos!C6-Cálculos!$B$25,2))</f>
        <v>10.758637070044619</v>
      </c>
      <c r="B31" s="2">
        <f>SQRT(POWER(Datos!B6-Cálculos!$D$25,2)+POWER(Datos!C6-Cálculos!$E$25,2))</f>
        <v>7.8826109605609451</v>
      </c>
      <c r="C31" s="2">
        <f>SQRT(POWER(Datos!B6-Cálculos!$G$25,2)+POWER(Datos!C6-Cálculos!$H$25,2))</f>
        <v>5.9883741533073929</v>
      </c>
      <c r="D31" s="2">
        <v>3</v>
      </c>
      <c r="E31" t="str">
        <f t="shared" si="0"/>
        <v>Igual</v>
      </c>
    </row>
    <row r="32" spans="1:8" x14ac:dyDescent="0.25">
      <c r="A32" s="2">
        <f>SQRT(POWER(Datos!B7-Cálculos!$A$25,2)+POWER(Datos!C7-Cálculos!$B$25,2))</f>
        <v>3.6460700981322107</v>
      </c>
      <c r="B32" s="2">
        <f>SQRT(POWER(Datos!B7-Cálculos!$D$25,2)+POWER(Datos!C7-Cálculos!$E$25,2))</f>
        <v>2.8528737947706162</v>
      </c>
      <c r="C32" s="2">
        <f>SQRT(POWER(Datos!B7-Cálculos!$G$25,2)+POWER(Datos!C7-Cálculos!$H$25,2))</f>
        <v>12.794945291012386</v>
      </c>
      <c r="D32" s="2">
        <v>2</v>
      </c>
      <c r="E32" t="str">
        <f t="shared" si="0"/>
        <v>Diferente</v>
      </c>
    </row>
    <row r="33" spans="1:5" x14ac:dyDescent="0.25">
      <c r="A33" s="2">
        <f>SQRT(POWER(Datos!B8-Cálculos!$A$25,2)+POWER(Datos!C8-Cálculos!$B$25,2))</f>
        <v>19.784096992967875</v>
      </c>
      <c r="B33" s="2">
        <f>SQRT(POWER(Datos!B8-Cálculos!$D$25,2)+POWER(Datos!C8-Cálculos!$E$25,2))</f>
        <v>13.545314893185596</v>
      </c>
      <c r="C33" s="2">
        <f>SQRT(POWER(Datos!B8-Cálculos!$G$25,2)+POWER(Datos!C8-Cálculos!$H$25,2))</f>
        <v>6.9717734472657638</v>
      </c>
      <c r="D33" s="2">
        <v>3</v>
      </c>
      <c r="E33" t="str">
        <f t="shared" si="0"/>
        <v>Igual</v>
      </c>
    </row>
    <row r="34" spans="1:5" x14ac:dyDescent="0.25">
      <c r="A34" s="2">
        <f>SQRT(POWER(Datos!B9-Cálculos!$A$25,2)+POWER(Datos!C9-Cálculos!$B$25,2))</f>
        <v>18.368464656229722</v>
      </c>
      <c r="B34" s="2">
        <f>SQRT(POWER(Datos!B9-Cálculos!$D$25,2)+POWER(Datos!C9-Cálculos!$E$25,2))</f>
        <v>13.791019622283995</v>
      </c>
      <c r="C34" s="2">
        <f>SQRT(POWER(Datos!B9-Cálculos!$G$25,2)+POWER(Datos!C9-Cálculos!$H$25,2))</f>
        <v>3.1512894186348523</v>
      </c>
      <c r="D34" s="2">
        <v>3</v>
      </c>
      <c r="E34" t="str">
        <f t="shared" si="0"/>
        <v>Igual</v>
      </c>
    </row>
    <row r="35" spans="1:5" x14ac:dyDescent="0.25">
      <c r="A35" s="2">
        <f>SQRT(POWER(Datos!B10-Cálculos!$A$25,2)+POWER(Datos!C10-Cálculos!$B$25,2))</f>
        <v>15.465856460260543</v>
      </c>
      <c r="B35" s="2">
        <f>SQRT(POWER(Datos!B10-Cálculos!$D$25,2)+POWER(Datos!C10-Cálculos!$E$25,2))</f>
        <v>11.09364182263376</v>
      </c>
      <c r="C35" s="2">
        <f>SQRT(POWER(Datos!B10-Cálculos!$G$25,2)+POWER(Datos!C10-Cálculos!$H$25,2))</f>
        <v>1.7060553918322812</v>
      </c>
      <c r="D35" s="2">
        <v>3</v>
      </c>
      <c r="E35" t="str">
        <f t="shared" si="0"/>
        <v>Igual</v>
      </c>
    </row>
    <row r="36" spans="1:5" x14ac:dyDescent="0.25">
      <c r="A36" s="2">
        <f>SQRT(POWER(Datos!B11-Cálculos!$A$25,2)+POWER(Datos!C11-Cálculos!$B$25,2))</f>
        <v>6.0983098245374006</v>
      </c>
      <c r="B36" s="2">
        <f>SQRT(POWER(Datos!B11-Cálculos!$D$25,2)+POWER(Datos!C11-Cálculos!$E$25,2))</f>
        <v>8.6467077871034572</v>
      </c>
      <c r="C36" s="2">
        <f>SQRT(POWER(Datos!B11-Cálculos!$G$25,2)+POWER(Datos!C11-Cálculos!$H$25,2))</f>
        <v>19.365578354389527</v>
      </c>
      <c r="D36" s="2">
        <v>1</v>
      </c>
      <c r="E36" t="str">
        <f t="shared" si="0"/>
        <v>Igual</v>
      </c>
    </row>
    <row r="37" spans="1:5" x14ac:dyDescent="0.25">
      <c r="A37" s="2">
        <f>SQRT(POWER(Datos!B12-Cálculos!$A$25,2)+POWER(Datos!C12-Cálculos!$B$25,2))</f>
        <v>13.536676288449526</v>
      </c>
      <c r="B37" s="2">
        <f>SQRT(POWER(Datos!B12-Cálculos!$D$25,2)+POWER(Datos!C12-Cálculos!$E$25,2))</f>
        <v>16.751583673060754</v>
      </c>
      <c r="C37" s="2">
        <f>SQRT(POWER(Datos!B12-Cálculos!$G$25,2)+POWER(Datos!C12-Cálculos!$H$25,2))</f>
        <v>18.176925620137197</v>
      </c>
      <c r="D37" s="2">
        <v>1</v>
      </c>
      <c r="E37" t="str">
        <f t="shared" si="0"/>
        <v>Igual</v>
      </c>
    </row>
    <row r="38" spans="1:5" x14ac:dyDescent="0.25">
      <c r="A38" s="2">
        <f>SQRT(POWER(Datos!B13-Cálculos!$A$25,2)+POWER(Datos!C13-Cálculos!$B$25,2))</f>
        <v>2.8870293160279714</v>
      </c>
      <c r="B38" s="2">
        <f>SQRT(POWER(Datos!B13-Cálculos!$D$25,2)+POWER(Datos!C13-Cálculos!$E$25,2))</f>
        <v>7.9108926311903787</v>
      </c>
      <c r="C38" s="2">
        <f>SQRT(POWER(Datos!B13-Cálculos!$G$25,2)+POWER(Datos!C13-Cálculos!$H$25,2))</f>
        <v>18.025416083963226</v>
      </c>
      <c r="D38" s="2">
        <v>1</v>
      </c>
      <c r="E38" t="str">
        <f t="shared" si="0"/>
        <v>Igual</v>
      </c>
    </row>
    <row r="39" spans="1:5" x14ac:dyDescent="0.25">
      <c r="A39" s="2">
        <f>SQRT(POWER(Datos!B14-Cálculos!$A$25,2)+POWER(Datos!C14-Cálculos!$B$25,2))</f>
        <v>2.7099496601401709</v>
      </c>
      <c r="B39" s="2">
        <f>SQRT(POWER(Datos!B14-Cálculos!$D$25,2)+POWER(Datos!C14-Cálculos!$E$25,2))</f>
        <v>7.8711851430109032</v>
      </c>
      <c r="C39" s="2">
        <f>SQRT(POWER(Datos!B14-Cálculos!$G$25,2)+POWER(Datos!C14-Cálculos!$H$25,2))</f>
        <v>17.927510284476206</v>
      </c>
      <c r="D39" s="2">
        <v>1</v>
      </c>
      <c r="E39" t="str">
        <f t="shared" si="0"/>
        <v>Igual</v>
      </c>
    </row>
    <row r="40" spans="1:5" x14ac:dyDescent="0.25">
      <c r="A40" s="2">
        <f>SQRT(POWER(Datos!B15-Cálculos!$A$25,2)+POWER(Datos!C15-Cálculos!$B$25,2))</f>
        <v>1.3218019873744928</v>
      </c>
      <c r="B40" s="2">
        <f>SQRT(POWER(Datos!B15-Cálculos!$D$25,2)+POWER(Datos!C15-Cálculos!$E$25,2))</f>
        <v>7.038386810121259</v>
      </c>
      <c r="C40" s="2">
        <f>SQRT(POWER(Datos!B15-Cálculos!$G$25,2)+POWER(Datos!C15-Cálculos!$H$25,2))</f>
        <v>16.748152883228649</v>
      </c>
      <c r="D40" s="2">
        <v>1</v>
      </c>
      <c r="E40" t="str">
        <f t="shared" si="0"/>
        <v>Igual</v>
      </c>
    </row>
    <row r="41" spans="1:5" x14ac:dyDescent="0.25">
      <c r="A41" s="2">
        <f>SQRT(POWER(Datos!B16-Cálculos!$A$25,2)+POWER(Datos!C16-Cálculos!$B$25,2))</f>
        <v>2.6990624801224845</v>
      </c>
      <c r="B41" s="2">
        <f>SQRT(POWER(Datos!B16-Cálculos!$D$25,2)+POWER(Datos!C16-Cálculos!$E$25,2))</f>
        <v>7.4228625804933843</v>
      </c>
      <c r="C41" s="2">
        <f>SQRT(POWER(Datos!B16-Cálculos!$G$25,2)+POWER(Datos!C16-Cálculos!$H$25,2))</f>
        <v>17.592345636668242</v>
      </c>
      <c r="D41" s="2">
        <v>1</v>
      </c>
      <c r="E41" t="str">
        <f>IF(D20=D41, "Igual", "Diferente")</f>
        <v>Igual</v>
      </c>
    </row>
    <row r="42" spans="1:5" x14ac:dyDescent="0.25">
      <c r="A42" s="2">
        <f>SQRT(POWER(Datos!B17-Cálculos!$A$25,2)+POWER(Datos!C17-Cálculos!$B$25,2))</f>
        <v>9.0572527380267918</v>
      </c>
      <c r="B42" s="2">
        <f>SQRT(POWER(Datos!B17-Cálculos!$D$25,2)+POWER(Datos!C17-Cálculos!$E$25,2))</f>
        <v>4.3010334675388053</v>
      </c>
      <c r="C42" s="2">
        <f>SQRT(POWER(Datos!B17-Cálculos!$G$25,2)+POWER(Datos!C17-Cálculos!$H$25,2))</f>
        <v>13.312611501880465</v>
      </c>
      <c r="D42" s="2">
        <v>2</v>
      </c>
      <c r="E42" t="str">
        <f t="shared" si="0"/>
        <v>Igual</v>
      </c>
    </row>
    <row r="43" spans="1:5" x14ac:dyDescent="0.25">
      <c r="A43" s="2">
        <f>SQRT(POWER(Datos!B18-Cálculos!$A$25,2)+POWER(Datos!C18-Cálculos!$B$25,2))</f>
        <v>4.6652908024693334</v>
      </c>
      <c r="B43" s="2">
        <f>SQRT(POWER(Datos!B18-Cálculos!$D$25,2)+POWER(Datos!C18-Cálculos!$E$25,2))</f>
        <v>1.8381754238616321</v>
      </c>
      <c r="C43" s="2">
        <f>SQRT(POWER(Datos!B18-Cálculos!$G$25,2)+POWER(Datos!C18-Cálculos!$H$25,2))</f>
        <v>12.081416514631057</v>
      </c>
      <c r="D43" s="2">
        <v>2</v>
      </c>
      <c r="E43" t="str">
        <f t="shared" si="0"/>
        <v>Igual</v>
      </c>
    </row>
    <row r="49" spans="1:8" x14ac:dyDescent="0.25">
      <c r="A49" s="2" t="s">
        <v>9</v>
      </c>
      <c r="B49" s="2"/>
      <c r="D49" s="2" t="s">
        <v>10</v>
      </c>
      <c r="E49" s="2"/>
      <c r="G49" s="2" t="s">
        <v>11</v>
      </c>
      <c r="H49" s="2"/>
    </row>
    <row r="50" spans="1:8" x14ac:dyDescent="0.25">
      <c r="A50" s="5">
        <f>AVERAGE(Datos!B4,Datos!B11:B16)</f>
        <v>2.5142857142857138</v>
      </c>
      <c r="B50" s="5">
        <f>AVERAGE(Datos!C4,Datos!C11:C16)</f>
        <v>9.1142857142857157</v>
      </c>
      <c r="D50" s="5">
        <f>AVERAGE(Datos!B3,Datos!B5,Datos!B7,Datos!B17:B18)</f>
        <v>9.2199999999999989</v>
      </c>
      <c r="E50" s="5">
        <f>AVERAGE(Datos!C3,Datos!C5,Datos!C7,Datos!C17:C18)</f>
        <v>9.4400000000000013</v>
      </c>
      <c r="G50" s="5">
        <f>AVERAGE(Datos!B6,Datos!B8:B10)</f>
        <v>18.075000000000003</v>
      </c>
      <c r="H50" s="5">
        <f>AVERAGE(Datos!C6,Datos!C8:C10)</f>
        <v>15.8</v>
      </c>
    </row>
    <row r="52" spans="1:8" x14ac:dyDescent="0.25">
      <c r="A52" s="2" t="s">
        <v>5</v>
      </c>
      <c r="B52" s="2" t="s">
        <v>6</v>
      </c>
      <c r="C52" s="2" t="s">
        <v>7</v>
      </c>
      <c r="D52" s="6" t="s">
        <v>8</v>
      </c>
      <c r="E52" s="7" t="s">
        <v>12</v>
      </c>
    </row>
    <row r="53" spans="1:8" x14ac:dyDescent="0.25">
      <c r="A53" s="2">
        <f>SQRT(POWER(Datos!B3-Cálculos!$A$50,2)+POWER(Datos!C3-Cálculos!$B$50,2))</f>
        <v>9.0813219391928452</v>
      </c>
      <c r="B53" s="2">
        <f>SQRT(POWER(Datos!B3-Cálculos!$D$50,2)+POWER(Datos!C3-Cálculos!$E$50,2))</f>
        <v>3.5788266233501722</v>
      </c>
      <c r="C53" s="2">
        <f>SQRT(POWER(Datos!B3-Cálculos!$G$50,2)+POWER(Datos!C3-Cálculos!$H$50,2))</f>
        <v>7.8562475139216463</v>
      </c>
      <c r="D53" s="2">
        <v>2</v>
      </c>
      <c r="E53" t="str">
        <f>IF(D28=D53, "Igual", "Diferente")</f>
        <v>Igual</v>
      </c>
    </row>
    <row r="54" spans="1:8" x14ac:dyDescent="0.25">
      <c r="A54" s="2">
        <f>SQRT(POWER(Datos!B4-Cálculos!$A$50,2)+POWER(Datos!C4-Cálculos!$B$50,2))</f>
        <v>0.74573617920789737</v>
      </c>
      <c r="B54" s="2">
        <f>SQRT(POWER(Datos!B4-Cálculos!$D$50,2)+POWER(Datos!C4-Cálculos!$E$50,2))</f>
        <v>6.9977139124145387</v>
      </c>
      <c r="C54" s="2">
        <f>SQRT(POWER(Datos!B4-Cálculos!$G$50,2)+POWER(Datos!C4-Cálculos!$H$50,2))</f>
        <v>17.424426102457439</v>
      </c>
      <c r="D54" s="2">
        <v>1</v>
      </c>
      <c r="E54" t="str">
        <f t="shared" ref="E54:E68" si="1">IF(D29=D54, "Igual", "Diferente")</f>
        <v>Igual</v>
      </c>
    </row>
    <row r="55" spans="1:8" x14ac:dyDescent="0.25">
      <c r="A55" s="2">
        <f>SQRT(POWER(Datos!B5-Cálculos!$A$50,2)+POWER(Datos!C5-Cálculos!$B$50,2))</f>
        <v>6.8404558864664766</v>
      </c>
      <c r="B55" s="2">
        <f>SQRT(POWER(Datos!B5-Cálculos!$D$50,2)+POWER(Datos!C5-Cálculos!$E$50,2))</f>
        <v>3.2646592471496909</v>
      </c>
      <c r="C55" s="2">
        <f>SQRT(POWER(Datos!B5-Cálculos!$G$50,2)+POWER(Datos!C5-Cálculos!$H$50,2))</f>
        <v>10.190467359252963</v>
      </c>
      <c r="D55" s="2">
        <v>2</v>
      </c>
      <c r="E55" t="str">
        <f t="shared" si="1"/>
        <v>Igual</v>
      </c>
    </row>
    <row r="56" spans="1:8" x14ac:dyDescent="0.25">
      <c r="A56" s="2">
        <f>SQRT(POWER(Datos!B6-Cálculos!$A$50,2)+POWER(Datos!C6-Cálculos!$B$50,2))</f>
        <v>11.920287970771613</v>
      </c>
      <c r="B56" s="2">
        <f>SQRT(POWER(Datos!B6-Cálculos!$D$50,2)+POWER(Datos!C6-Cálculos!$E$50,2))</f>
        <v>7.3479248771336776</v>
      </c>
      <c r="C56" s="2">
        <f>SQRT(POWER(Datos!B6-Cálculos!$G$50,2)+POWER(Datos!C6-Cálculos!$H$50,2))</f>
        <v>5.9883741533073929</v>
      </c>
      <c r="D56" s="2">
        <v>3</v>
      </c>
      <c r="E56" t="str">
        <f t="shared" si="1"/>
        <v>Igual</v>
      </c>
    </row>
    <row r="57" spans="1:8" x14ac:dyDescent="0.25">
      <c r="A57" s="2">
        <f>SQRT(POWER(Datos!B7-Cálculos!$A$50,2)+POWER(Datos!C7-Cálculos!$B$50,2))</f>
        <v>4.7905093248877764</v>
      </c>
      <c r="B57" s="2">
        <f>SQRT(POWER(Datos!B7-Cálculos!$D$50,2)+POWER(Datos!C7-Cálculos!$E$50,2))</f>
        <v>1.9944924166313587</v>
      </c>
      <c r="C57" s="2">
        <f>SQRT(POWER(Datos!B7-Cálculos!$G$50,2)+POWER(Datos!C7-Cálculos!$H$50,2))</f>
        <v>12.794945291012386</v>
      </c>
      <c r="D57" s="2">
        <v>2</v>
      </c>
      <c r="E57" t="str">
        <f t="shared" si="1"/>
        <v>Igual</v>
      </c>
    </row>
    <row r="58" spans="1:8" x14ac:dyDescent="0.25">
      <c r="A58" s="2">
        <f>SQRT(POWER(Datos!B8-Cálculos!$A$50,2)+POWER(Datos!C8-Cálculos!$B$50,2))</f>
        <v>20.999771621693064</v>
      </c>
      <c r="B58" s="2">
        <f>SQRT(POWER(Datos!B8-Cálculos!$D$50,2)+POWER(Datos!C8-Cálculos!$E$50,2))</f>
        <v>14.301468456071214</v>
      </c>
      <c r="C58" s="2">
        <f>SQRT(POWER(Datos!B8-Cálculos!$G$50,2)+POWER(Datos!C8-Cálculos!$H$50,2))</f>
        <v>6.9717734472657638</v>
      </c>
      <c r="D58" s="2">
        <v>3</v>
      </c>
      <c r="E58" t="str">
        <f t="shared" si="1"/>
        <v>Igual</v>
      </c>
    </row>
    <row r="59" spans="1:8" x14ac:dyDescent="0.25">
      <c r="A59" s="2">
        <f>SQRT(POWER(Datos!B9-Cálculos!$A$50,2)+POWER(Datos!C9-Cálculos!$B$50,2))</f>
        <v>19.581634460975554</v>
      </c>
      <c r="B59" s="2">
        <f>SQRT(POWER(Datos!B9-Cálculos!$D$50,2)+POWER(Datos!C9-Cálculos!$E$50,2))</f>
        <v>13.853302855276066</v>
      </c>
      <c r="C59" s="2">
        <f>SQRT(POWER(Datos!B9-Cálculos!$G$50,2)+POWER(Datos!C9-Cálculos!$H$50,2))</f>
        <v>3.1512894186348523</v>
      </c>
      <c r="D59" s="2">
        <v>3</v>
      </c>
      <c r="E59" t="str">
        <f t="shared" si="1"/>
        <v>Igual</v>
      </c>
    </row>
    <row r="60" spans="1:8" x14ac:dyDescent="0.25">
      <c r="A60" s="2">
        <f>SQRT(POWER(Datos!B10-Cálculos!$A$50,2)+POWER(Datos!C10-Cálculos!$B$50,2))</f>
        <v>16.676985241184749</v>
      </c>
      <c r="B60" s="2">
        <f>SQRT(POWER(Datos!B10-Cálculos!$D$50,2)+POWER(Datos!C10-Cálculos!$E$50,2))</f>
        <v>11.059475575270286</v>
      </c>
      <c r="C60" s="2">
        <f>SQRT(POWER(Datos!B10-Cálculos!$G$50,2)+POWER(Datos!C10-Cálculos!$H$50,2))</f>
        <v>1.7060553918322812</v>
      </c>
      <c r="D60" s="2">
        <v>3</v>
      </c>
      <c r="E60" t="str">
        <f t="shared" si="1"/>
        <v>Igual</v>
      </c>
    </row>
    <row r="61" spans="1:8" x14ac:dyDescent="0.25">
      <c r="A61" s="2">
        <f>SQRT(POWER(Datos!B11-Cálculos!$A$50,2)+POWER(Datos!C11-Cálculos!$B$50,2))</f>
        <v>5.7552815140636229</v>
      </c>
      <c r="B61" s="2">
        <f>SQRT(POWER(Datos!B11-Cálculos!$D$50,2)+POWER(Datos!C11-Cálculos!$E$50,2))</f>
        <v>8.5277195075823169</v>
      </c>
      <c r="C61" s="2">
        <f>SQRT(POWER(Datos!B11-Cálculos!$G$50,2)+POWER(Datos!C11-Cálculos!$H$50,2))</f>
        <v>19.365578354389527</v>
      </c>
      <c r="D61" s="2">
        <v>1</v>
      </c>
      <c r="E61" t="str">
        <f t="shared" si="1"/>
        <v>Igual</v>
      </c>
    </row>
    <row r="62" spans="1:8" x14ac:dyDescent="0.25">
      <c r="A62" s="2">
        <f>SQRT(POWER(Datos!B12-Cálculos!$A$50,2)+POWER(Datos!C12-Cálculos!$B$50,2))</f>
        <v>13.739478349126738</v>
      </c>
      <c r="B62" s="2">
        <f>SQRT(POWER(Datos!B12-Cálculos!$D$50,2)+POWER(Datos!C12-Cálculos!$E$50,2))</f>
        <v>15.531130029717733</v>
      </c>
      <c r="C62" s="2">
        <f>SQRT(POWER(Datos!B12-Cálculos!$G$50,2)+POWER(Datos!C12-Cálculos!$H$50,2))</f>
        <v>18.176925620137197</v>
      </c>
      <c r="D62" s="2">
        <v>1</v>
      </c>
      <c r="E62" t="str">
        <f t="shared" si="1"/>
        <v>Igual</v>
      </c>
    </row>
    <row r="63" spans="1:8" x14ac:dyDescent="0.25">
      <c r="A63" s="2">
        <f>SQRT(POWER(Datos!B13-Cálculos!$A$50,2)+POWER(Datos!C13-Cálculos!$B$50,2))</f>
        <v>2.2172330614934452</v>
      </c>
      <c r="B63" s="2">
        <f>SQRT(POWER(Datos!B13-Cálculos!$D$50,2)+POWER(Datos!C13-Cálculos!$E$50,2))</f>
        <v>7.2776369791299693</v>
      </c>
      <c r="C63" s="2">
        <f>SQRT(POWER(Datos!B13-Cálculos!$G$50,2)+POWER(Datos!C13-Cálculos!$H$50,2))</f>
        <v>18.025416083963226</v>
      </c>
      <c r="D63" s="2">
        <v>1</v>
      </c>
      <c r="E63" t="str">
        <f t="shared" si="1"/>
        <v>Igual</v>
      </c>
    </row>
    <row r="64" spans="1:8" x14ac:dyDescent="0.25">
      <c r="A64" s="2">
        <f>SQRT(POWER(Datos!B14-Cálculos!$A$50,2)+POWER(Datos!C14-Cálculos!$B$50,2))</f>
        <v>2.0175252571567257</v>
      </c>
      <c r="B64" s="2">
        <f>SQRT(POWER(Datos!B14-Cálculos!$D$50,2)+POWER(Datos!C14-Cálculos!$E$50,2))</f>
        <v>7.2102704526251982</v>
      </c>
      <c r="C64" s="2">
        <f>SQRT(POWER(Datos!B14-Cálculos!$G$50,2)+POWER(Datos!C14-Cálculos!$H$50,2))</f>
        <v>17.927510284476206</v>
      </c>
      <c r="D64" s="2">
        <v>1</v>
      </c>
      <c r="E64" t="str">
        <f t="shared" si="1"/>
        <v>Igual</v>
      </c>
    </row>
    <row r="65" spans="1:5" x14ac:dyDescent="0.25">
      <c r="A65" s="2">
        <f>SQRT(POWER(Datos!B15-Cálculos!$A$50,2)+POWER(Datos!C15-Cálculos!$B$50,2))</f>
        <v>1.0030565532309699</v>
      </c>
      <c r="B65" s="2">
        <f>SQRT(POWER(Datos!B15-Cálculos!$D$50,2)+POWER(Datos!C15-Cálculos!$E$50,2))</f>
        <v>6.2252710784350578</v>
      </c>
      <c r="C65" s="2">
        <f>SQRT(POWER(Datos!B15-Cálculos!$G$50,2)+POWER(Datos!C15-Cálculos!$H$50,2))</f>
        <v>16.748152883228649</v>
      </c>
      <c r="D65" s="2">
        <v>1</v>
      </c>
      <c r="E65" t="str">
        <f t="shared" si="1"/>
        <v>Igual</v>
      </c>
    </row>
    <row r="66" spans="1:5" x14ac:dyDescent="0.25">
      <c r="A66" s="2">
        <f>SQRT(POWER(Datos!B16-Cálculos!$A$50,2)+POWER(Datos!C16-Cálculos!$B$50,2))</f>
        <v>2.2476291363776815</v>
      </c>
      <c r="B66" s="2">
        <f>SQRT(POWER(Datos!B16-Cálculos!$D$50,2)+POWER(Datos!C16-Cálculos!$E$50,2))</f>
        <v>6.8113141169674432</v>
      </c>
      <c r="C66" s="2">
        <f>SQRT(POWER(Datos!B16-Cálculos!$G$50,2)+POWER(Datos!C16-Cálculos!$H$50,2))</f>
        <v>17.592345636668242</v>
      </c>
      <c r="D66" s="2">
        <v>1</v>
      </c>
      <c r="E66" t="str">
        <f t="shared" si="1"/>
        <v>Igual</v>
      </c>
    </row>
    <row r="67" spans="1:5" x14ac:dyDescent="0.25">
      <c r="A67" s="2">
        <f>SQRT(POWER(Datos!B17-Cálculos!$A$50,2)+POWER(Datos!C17-Cálculos!$B$50,2))</f>
        <v>9.8826171862002017</v>
      </c>
      <c r="B67" s="2">
        <f>SQRT(POWER(Datos!B17-Cálculos!$D$50,2)+POWER(Datos!C17-Cálculos!$E$50,2))</f>
        <v>5.4149792243368777</v>
      </c>
      <c r="C67" s="2">
        <f>SQRT(POWER(Datos!B17-Cálculos!$G$50,2)+POWER(Datos!C17-Cálculos!$H$50,2))</f>
        <v>13.312611501880465</v>
      </c>
      <c r="D67" s="2">
        <v>2</v>
      </c>
      <c r="E67" t="str">
        <f t="shared" si="1"/>
        <v>Igual</v>
      </c>
    </row>
    <row r="68" spans="1:5" x14ac:dyDescent="0.25">
      <c r="A68" s="2">
        <f>SQRT(POWER(Datos!B18-Cálculos!$A$50,2)+POWER(Datos!C18-Cálculos!$B$50,2))</f>
        <v>5.8005277733133553</v>
      </c>
      <c r="B68" s="2">
        <f>SQRT(POWER(Datos!B18-Cálculos!$D$50,2)+POWER(Datos!C18-Cálculos!$E$50,2))</f>
        <v>1.1806777714516352</v>
      </c>
      <c r="C68" s="2">
        <f>SQRT(POWER(Datos!B18-Cálculos!$G$50,2)+POWER(Datos!C18-Cálculos!$H$50,2))</f>
        <v>12.081416514631057</v>
      </c>
      <c r="D68" s="2">
        <v>2</v>
      </c>
      <c r="E68" t="str">
        <f t="shared" si="1"/>
        <v>Igual</v>
      </c>
    </row>
    <row r="71" spans="1:5" x14ac:dyDescent="0.25">
      <c r="A71" t="s">
        <v>13</v>
      </c>
      <c r="C71" t="s">
        <v>14</v>
      </c>
      <c r="E71" t="s">
        <v>15</v>
      </c>
    </row>
    <row r="72" spans="1:5" x14ac:dyDescent="0.25">
      <c r="A72">
        <f>SUM(A54,A61:A66)</f>
        <v>27.725940050657083</v>
      </c>
      <c r="C72">
        <f>SUM(B53,B55,B57,B67:B68)</f>
        <v>15.433635282919735</v>
      </c>
      <c r="E72">
        <f>SUM(C56,C58:C60)</f>
        <v>17.817492411040288</v>
      </c>
    </row>
    <row r="74" spans="1:5" x14ac:dyDescent="0.25">
      <c r="B74" s="8" t="s">
        <v>16</v>
      </c>
      <c r="C74" s="9">
        <v>1</v>
      </c>
    </row>
    <row r="75" spans="1:5" x14ac:dyDescent="0.25">
      <c r="B75" s="8"/>
      <c r="C75" s="9">
        <v>2</v>
      </c>
    </row>
    <row r="76" spans="1:5" x14ac:dyDescent="0.25">
      <c r="B76" s="8"/>
      <c r="C76" s="9">
        <v>3</v>
      </c>
    </row>
  </sheetData>
  <mergeCells count="1">
    <mergeCell ref="B74:B76"/>
  </mergeCells>
  <conditionalFormatting sqref="D7:D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D4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3:D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B44A-E1E3-448B-A776-753D3652CD88}">
  <dimension ref="A1"/>
  <sheetViews>
    <sheetView workbookViewId="0">
      <selection activeCell="C19" sqref="C19: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Cálculos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COMPANY</dc:creator>
  <cp:lastModifiedBy>COMPANY</cp:lastModifiedBy>
  <dcterms:created xsi:type="dcterms:W3CDTF">2020-01-20T21:27:25Z</dcterms:created>
  <dcterms:modified xsi:type="dcterms:W3CDTF">2020-01-21T19:00:03Z</dcterms:modified>
</cp:coreProperties>
</file>