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ANY\Documents\Archivos_Sexto_semestre\Inteligencia de negocios\"/>
    </mc:Choice>
  </mc:AlternateContent>
  <xr:revisionPtr revIDLastSave="0" documentId="13_ncr:1_{DE2A909F-CADF-4D2B-AC6A-3599AF032C44}" xr6:coauthVersionLast="45" xr6:coauthVersionMax="45" xr10:uidLastSave="{00000000-0000-0000-0000-000000000000}"/>
  <bookViews>
    <workbookView xWindow="7905" yWindow="285" windowWidth="12780" windowHeight="10020" activeTab="1" xr2:uid="{E715C966-273A-493D-962B-54EA66958103}"/>
  </bookViews>
  <sheets>
    <sheet name="DATA" sheetId="2" r:id="rId1"/>
    <sheet name="CÁLCULO" sheetId="1" r:id="rId2"/>
    <sheet name="VISUALIZACION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G11" i="1"/>
  <c r="E8" i="1" l="1"/>
  <c r="E9" i="1"/>
  <c r="E10" i="1"/>
  <c r="E11" i="1"/>
  <c r="E12" i="1"/>
  <c r="E13" i="1"/>
  <c r="E14" i="1"/>
  <c r="E15" i="1"/>
  <c r="E16" i="1"/>
  <c r="E17" i="1"/>
  <c r="D8" i="1"/>
  <c r="D9" i="1"/>
  <c r="D10" i="1"/>
  <c r="D11" i="1"/>
  <c r="D12" i="1"/>
  <c r="D13" i="1"/>
  <c r="D14" i="1"/>
  <c r="D15" i="1"/>
  <c r="D16" i="1"/>
  <c r="D17" i="1"/>
  <c r="C8" i="1"/>
  <c r="C9" i="1"/>
  <c r="C10" i="1"/>
  <c r="C11" i="1"/>
  <c r="C12" i="1"/>
  <c r="C13" i="1"/>
  <c r="C14" i="1"/>
  <c r="C15" i="1"/>
  <c r="C16" i="1"/>
  <c r="C17" i="1"/>
  <c r="B8" i="1"/>
  <c r="B9" i="1"/>
  <c r="B10" i="1"/>
  <c r="B11" i="1"/>
  <c r="B12" i="1"/>
  <c r="B13" i="1"/>
  <c r="B14" i="1"/>
  <c r="B15" i="1"/>
  <c r="B16" i="1"/>
  <c r="B17" i="1"/>
  <c r="B17" i="2"/>
  <c r="B18" i="2"/>
  <c r="B16" i="2"/>
  <c r="B14" i="2"/>
  <c r="B15" i="2"/>
  <c r="B13" i="2"/>
  <c r="B10" i="2"/>
  <c r="B11" i="2"/>
  <c r="B12" i="2"/>
  <c r="B9" i="2"/>
  <c r="E5" i="1"/>
  <c r="E6" i="1"/>
  <c r="E7" i="1"/>
  <c r="D5" i="1"/>
  <c r="D6" i="1"/>
  <c r="D7" i="1"/>
  <c r="C5" i="1"/>
  <c r="C6" i="1"/>
  <c r="C7" i="1"/>
  <c r="B5" i="1"/>
  <c r="B6" i="1"/>
  <c r="B7" i="1"/>
  <c r="E4" i="1"/>
  <c r="D4" i="1"/>
  <c r="C4" i="1"/>
  <c r="B4" i="1"/>
  <c r="B7" i="2"/>
  <c r="B8" i="2"/>
  <c r="B5" i="2"/>
  <c r="B6" i="2"/>
  <c r="B3" i="2"/>
  <c r="C18" i="1" s="1"/>
  <c r="H10" i="1" s="1"/>
  <c r="E18" i="1" l="1"/>
  <c r="J10" i="1" s="1"/>
  <c r="B18" i="1"/>
  <c r="G10" i="1" s="1"/>
  <c r="D18" i="1"/>
  <c r="I10" i="1" s="1"/>
</calcChain>
</file>

<file path=xl/sharedStrings.xml><?xml version="1.0" encoding="utf-8"?>
<sst xmlns="http://schemas.openxmlformats.org/spreadsheetml/2006/main" count="65" uniqueCount="53">
  <si>
    <t>day = weekday</t>
  </si>
  <si>
    <t>day = saturday</t>
  </si>
  <si>
    <t>day = sunday</t>
  </si>
  <si>
    <t>day = holiday</t>
  </si>
  <si>
    <t>season = spring</t>
  </si>
  <si>
    <t>season = summer</t>
  </si>
  <si>
    <t>season = antumn</t>
  </si>
  <si>
    <t>season = winter</t>
  </si>
  <si>
    <t>wind = none</t>
  </si>
  <si>
    <t>wind = high</t>
  </si>
  <si>
    <t>wind = normal</t>
  </si>
  <si>
    <t>rain = none</t>
  </si>
  <si>
    <t>rain = slight</t>
  </si>
  <si>
    <t>rain = heavy</t>
  </si>
  <si>
    <t>Prior Probability</t>
  </si>
  <si>
    <t>on time</t>
  </si>
  <si>
    <t>late</t>
  </si>
  <si>
    <t>very late</t>
  </si>
  <si>
    <t>cancelled</t>
  </si>
  <si>
    <t>class</t>
  </si>
  <si>
    <t>total</t>
  </si>
  <si>
    <t>day</t>
  </si>
  <si>
    <t>weekend</t>
  </si>
  <si>
    <t>De todo</t>
  </si>
  <si>
    <t>Saturday</t>
  </si>
  <si>
    <t>Sunday</t>
  </si>
  <si>
    <t>holiday</t>
  </si>
  <si>
    <t>season</t>
  </si>
  <si>
    <t>wind</t>
  </si>
  <si>
    <t>rain</t>
  </si>
  <si>
    <t>spring</t>
  </si>
  <si>
    <t>summer</t>
  </si>
  <si>
    <t>autumn</t>
  </si>
  <si>
    <t>winter</t>
  </si>
  <si>
    <t>none</t>
  </si>
  <si>
    <t>high</t>
  </si>
  <si>
    <t>normal</t>
  </si>
  <si>
    <t>slight</t>
  </si>
  <si>
    <t>heavy</t>
  </si>
  <si>
    <t>P(ei)x multiplicar(a,=v, | class = ej)</t>
  </si>
  <si>
    <t>weekday</t>
  </si>
  <si>
    <t>Las probabilidades son:</t>
  </si>
  <si>
    <t>Dado la siguiente situación:</t>
  </si>
  <si>
    <t>Conteos</t>
  </si>
  <si>
    <t>3 ejercicios del capitulo 2</t>
  </si>
  <si>
    <t>2 ejercicios del capítulo 3</t>
  </si>
  <si>
    <t>3.6</t>
  </si>
  <si>
    <t>DEBER</t>
  </si>
  <si>
    <t>Para el regreso el capítulo 4</t>
  </si>
  <si>
    <t>Árboles de decisión</t>
  </si>
  <si>
    <t>4.6 las 4 preguntas ejercicios</t>
  </si>
  <si>
    <t>Cap3.1.1</t>
  </si>
  <si>
    <t>Cap3.1.2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</si>
</sst>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2" fontId="1" fillId="0" borderId="1" xfId="0" applyNumberFormat="1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Llegada</a:t>
            </a:r>
            <a:r>
              <a:rPr lang="es-EC" baseline="0"/>
              <a:t> vs clima/tiempo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CÁLCULO!$B$3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CÁLCULO!$B$4:$B$17</c:f>
              <c:numCache>
                <c:formatCode>0.00</c:formatCode>
                <c:ptCount val="14"/>
                <c:pt idx="0">
                  <c:v>0.6428571428571429</c:v>
                </c:pt>
                <c:pt idx="1">
                  <c:v>0.14285714285714285</c:v>
                </c:pt>
                <c:pt idx="2">
                  <c:v>7.1428571428571425E-2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0.35714285714285715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0.35714285714285715</c:v>
                </c:pt>
                <c:pt idx="12">
                  <c:v>0.5714285714285714</c:v>
                </c:pt>
                <c:pt idx="13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A-49F6-B22F-55EACB8D5966}"/>
            </c:ext>
          </c:extLst>
        </c:ser>
        <c:ser>
          <c:idx val="1"/>
          <c:order val="1"/>
          <c:tx>
            <c:strRef>
              <c:f>CÁLCULO!$C$3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CÁLCULO!$C$4:$C$17</c:f>
              <c:numCache>
                <c:formatCode>0.00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A-49F6-B22F-55EACB8D5966}"/>
            </c:ext>
          </c:extLst>
        </c:ser>
        <c:ser>
          <c:idx val="2"/>
          <c:order val="2"/>
          <c:tx>
            <c:strRef>
              <c:f>CÁLCULO!$D$3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CÁLCULO!$D$4:$D$17</c:f>
              <c:numCache>
                <c:formatCode>0.00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0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A-49F6-B22F-55EACB8D5966}"/>
            </c:ext>
          </c:extLst>
        </c:ser>
        <c:ser>
          <c:idx val="3"/>
          <c:order val="3"/>
          <c:tx>
            <c:strRef>
              <c:f>CÁLCULO!$E$3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CÁLCULO!$E$4:$E$17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A-49F6-B22F-55EACB8D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14784"/>
        <c:axId val="192035072"/>
      </c:barChart>
      <c:catAx>
        <c:axId val="2553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035072"/>
        <c:crosses val="autoZero"/>
        <c:auto val="1"/>
        <c:lblAlgn val="ctr"/>
        <c:lblOffset val="100"/>
        <c:noMultiLvlLbl val="0"/>
      </c:catAx>
      <c:valAx>
        <c:axId val="1920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53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Probabilidad</a:t>
            </a:r>
            <a:r>
              <a:rPr lang="es-EC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4-43AF-A5DF-4D633FDBC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4-43AF-A5DF-4D633FDBC9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4-43AF-A5DF-4D633FDBC9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4-43AF-A5DF-4D633FDBC93E}"/>
              </c:ext>
            </c:extLst>
          </c:dPt>
          <c:cat>
            <c:strRef>
              <c:f>CÁLCULO!$B$3:$E$3</c:f>
              <c:strCache>
                <c:ptCount val="4"/>
                <c:pt idx="0">
                  <c:v>on time</c:v>
                </c:pt>
                <c:pt idx="1">
                  <c:v>late</c:v>
                </c:pt>
                <c:pt idx="2">
                  <c:v>very late</c:v>
                </c:pt>
                <c:pt idx="3">
                  <c:v>cancelled</c:v>
                </c:pt>
              </c:strCache>
            </c:strRef>
          </c:cat>
          <c:val>
            <c:numRef>
              <c:f>CÁLCULO!$B$18:$E$18</c:f>
              <c:numCache>
                <c:formatCode>0.00</c:formatCode>
                <c:ptCount val="4"/>
                <c:pt idx="0">
                  <c:v>0.7</c:v>
                </c:pt>
                <c:pt idx="1">
                  <c:v>0.1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94-43AF-A5DF-4D633FDB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10</xdr:col>
      <xdr:colOff>76200</xdr:colOff>
      <xdr:row>22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E07414-5B10-4D41-9E14-C9D2B7D1D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133350</xdr:rowOff>
    </xdr:from>
    <xdr:to>
      <xdr:col>16</xdr:col>
      <xdr:colOff>247650</xdr:colOff>
      <xdr:row>17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2356AE-0FDD-4970-BCE5-06C23EF8A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6486-9C60-480E-901B-4CF052F8618D}">
  <dimension ref="A1:F18"/>
  <sheetViews>
    <sheetView workbookViewId="0">
      <selection activeCell="C18" sqref="C18"/>
    </sheetView>
  </sheetViews>
  <sheetFormatPr baseColWidth="10" defaultRowHeight="15" x14ac:dyDescent="0.25"/>
  <sheetData>
    <row r="1" spans="1:6" x14ac:dyDescent="0.25">
      <c r="B1" s="8" t="s">
        <v>43</v>
      </c>
      <c r="C1" s="8"/>
      <c r="D1" s="8"/>
      <c r="E1" s="8"/>
      <c r="F1" s="8"/>
    </row>
    <row r="2" spans="1:6" x14ac:dyDescent="0.25">
      <c r="A2" t="s">
        <v>23</v>
      </c>
      <c r="B2" s="4" t="s">
        <v>20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B3" s="4">
        <f>C3+D3+E3+F3</f>
        <v>20</v>
      </c>
      <c r="C3" s="1">
        <v>14</v>
      </c>
      <c r="D3" s="1">
        <v>2</v>
      </c>
      <c r="E3" s="1">
        <v>3</v>
      </c>
      <c r="F3" s="1">
        <v>1</v>
      </c>
    </row>
    <row r="4" spans="1:6" x14ac:dyDescent="0.25">
      <c r="B4" s="5"/>
    </row>
    <row r="5" spans="1:6" x14ac:dyDescent="0.25">
      <c r="A5" s="3" t="s">
        <v>22</v>
      </c>
      <c r="B5" s="4">
        <f>+C5+D5+E5+F5</f>
        <v>13</v>
      </c>
      <c r="C5" s="1">
        <v>9</v>
      </c>
      <c r="D5" s="1">
        <v>1</v>
      </c>
      <c r="E5" s="1">
        <v>3</v>
      </c>
      <c r="F5" s="1">
        <v>0</v>
      </c>
    </row>
    <row r="6" spans="1:6" x14ac:dyDescent="0.25">
      <c r="A6" s="3" t="s">
        <v>24</v>
      </c>
      <c r="B6" s="4">
        <f>+C6+D6+E6+F6</f>
        <v>4</v>
      </c>
      <c r="C6" s="1">
        <v>2</v>
      </c>
      <c r="D6" s="1">
        <v>1</v>
      </c>
      <c r="E6" s="1">
        <v>0</v>
      </c>
      <c r="F6" s="1">
        <v>1</v>
      </c>
    </row>
    <row r="7" spans="1:6" x14ac:dyDescent="0.25">
      <c r="A7" s="3" t="s">
        <v>25</v>
      </c>
      <c r="B7" s="4">
        <f t="shared" ref="B7:B8" si="0">+C7+D7+E7+F7</f>
        <v>1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3" t="s">
        <v>26</v>
      </c>
      <c r="B8" s="4">
        <f t="shared" si="0"/>
        <v>2</v>
      </c>
      <c r="C8" s="1">
        <v>2</v>
      </c>
      <c r="D8" s="1">
        <v>0</v>
      </c>
      <c r="E8" s="1">
        <v>0</v>
      </c>
      <c r="F8" s="1">
        <v>0</v>
      </c>
    </row>
    <row r="9" spans="1:6" x14ac:dyDescent="0.25">
      <c r="A9" s="3" t="s">
        <v>30</v>
      </c>
      <c r="B9" s="4">
        <f>+C9+D9+E9+F9</f>
        <v>5</v>
      </c>
      <c r="C9" s="1">
        <v>4</v>
      </c>
      <c r="D9" s="1">
        <v>0</v>
      </c>
      <c r="E9" s="1">
        <v>0</v>
      </c>
      <c r="F9" s="1">
        <v>1</v>
      </c>
    </row>
    <row r="10" spans="1:6" x14ac:dyDescent="0.25">
      <c r="A10" s="3" t="s">
        <v>31</v>
      </c>
      <c r="B10" s="4">
        <f t="shared" ref="B10:B12" si="1">+C10+D10+E10+F10</f>
        <v>6</v>
      </c>
      <c r="C10" s="1">
        <v>6</v>
      </c>
      <c r="D10" s="1">
        <v>0</v>
      </c>
      <c r="E10" s="1">
        <v>0</v>
      </c>
      <c r="F10" s="1">
        <v>0</v>
      </c>
    </row>
    <row r="11" spans="1:6" x14ac:dyDescent="0.25">
      <c r="A11" s="3" t="s">
        <v>32</v>
      </c>
      <c r="B11" s="4">
        <f t="shared" si="1"/>
        <v>3</v>
      </c>
      <c r="C11" s="1">
        <v>2</v>
      </c>
      <c r="D11" s="1">
        <v>0</v>
      </c>
      <c r="E11" s="1">
        <v>1</v>
      </c>
      <c r="F11" s="1">
        <v>0</v>
      </c>
    </row>
    <row r="12" spans="1:6" x14ac:dyDescent="0.25">
      <c r="A12" s="3" t="s">
        <v>33</v>
      </c>
      <c r="B12" s="4">
        <f t="shared" si="1"/>
        <v>6</v>
      </c>
      <c r="C12" s="1">
        <v>2</v>
      </c>
      <c r="D12" s="1">
        <v>2</v>
      </c>
      <c r="E12" s="1">
        <v>2</v>
      </c>
      <c r="F12" s="1">
        <v>0</v>
      </c>
    </row>
    <row r="13" spans="1:6" x14ac:dyDescent="0.25">
      <c r="A13" s="3" t="s">
        <v>34</v>
      </c>
      <c r="B13" s="4">
        <f>+C13+D13+E13+F13</f>
        <v>5</v>
      </c>
      <c r="C13" s="1">
        <v>5</v>
      </c>
      <c r="D13" s="1">
        <v>0</v>
      </c>
      <c r="E13" s="1">
        <v>0</v>
      </c>
      <c r="F13" s="1">
        <v>0</v>
      </c>
    </row>
    <row r="14" spans="1:6" x14ac:dyDescent="0.25">
      <c r="A14" s="3" t="s">
        <v>35</v>
      </c>
      <c r="B14" s="4">
        <f t="shared" ref="B14:B15" si="2">+C14+D14+E14+F14</f>
        <v>7</v>
      </c>
      <c r="C14" s="1">
        <v>4</v>
      </c>
      <c r="D14" s="1">
        <v>1</v>
      </c>
      <c r="E14" s="1">
        <v>1</v>
      </c>
      <c r="F14" s="1">
        <v>1</v>
      </c>
    </row>
    <row r="15" spans="1:6" x14ac:dyDescent="0.25">
      <c r="A15" s="3" t="s">
        <v>36</v>
      </c>
      <c r="B15" s="4">
        <f t="shared" si="2"/>
        <v>8</v>
      </c>
      <c r="C15" s="1">
        <v>5</v>
      </c>
      <c r="D15" s="1">
        <v>1</v>
      </c>
      <c r="E15" s="1">
        <v>2</v>
      </c>
      <c r="F15" s="1">
        <v>0</v>
      </c>
    </row>
    <row r="16" spans="1:6" x14ac:dyDescent="0.25">
      <c r="A16" s="3" t="s">
        <v>34</v>
      </c>
      <c r="B16" s="4">
        <f>+C16+D16+E16+F16</f>
        <v>7</v>
      </c>
      <c r="C16" s="1">
        <v>5</v>
      </c>
      <c r="D16" s="1">
        <v>1</v>
      </c>
      <c r="E16" s="1">
        <v>1</v>
      </c>
      <c r="F16" s="1">
        <v>0</v>
      </c>
    </row>
    <row r="17" spans="1:6" x14ac:dyDescent="0.25">
      <c r="A17" s="3" t="s">
        <v>37</v>
      </c>
      <c r="B17" s="4">
        <f t="shared" ref="B17:B18" si="3">+C17+D17+E17+F17</f>
        <v>8</v>
      </c>
      <c r="C17" s="1">
        <v>8</v>
      </c>
      <c r="D17" s="1">
        <v>0</v>
      </c>
      <c r="E17" s="1">
        <v>0</v>
      </c>
      <c r="F17" s="1">
        <v>0</v>
      </c>
    </row>
    <row r="18" spans="1:6" x14ac:dyDescent="0.25">
      <c r="A18" s="3" t="s">
        <v>38</v>
      </c>
      <c r="B18" s="4">
        <f t="shared" si="3"/>
        <v>5</v>
      </c>
      <c r="C18" s="1">
        <v>1</v>
      </c>
      <c r="D18" s="1">
        <v>1</v>
      </c>
      <c r="E18" s="1">
        <v>2</v>
      </c>
      <c r="F18" s="1">
        <v>1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2922-8D99-4CC4-A6A4-F8C3A4F910EC}">
  <dimension ref="A2:J23"/>
  <sheetViews>
    <sheetView tabSelected="1" topLeftCell="A3" workbookViewId="0">
      <selection activeCell="G13" sqref="G13"/>
    </sheetView>
  </sheetViews>
  <sheetFormatPr baseColWidth="10" defaultRowHeight="15" x14ac:dyDescent="0.25"/>
  <cols>
    <col min="1" max="1" width="16.85546875" customWidth="1"/>
    <col min="7" max="7" width="15" customWidth="1"/>
    <col min="8" max="10" width="13.140625" bestFit="1" customWidth="1"/>
  </cols>
  <sheetData>
    <row r="2" spans="1:10" x14ac:dyDescent="0.25">
      <c r="B2" s="9" t="s">
        <v>19</v>
      </c>
      <c r="C2" s="9"/>
      <c r="D2" s="9"/>
      <c r="E2" s="9"/>
      <c r="G2" t="s">
        <v>39</v>
      </c>
    </row>
    <row r="3" spans="1:10" x14ac:dyDescent="0.25">
      <c r="B3" s="2" t="s">
        <v>15</v>
      </c>
      <c r="C3" s="2" t="s">
        <v>16</v>
      </c>
      <c r="D3" s="2" t="s">
        <v>17</v>
      </c>
      <c r="E3" s="2" t="s">
        <v>18</v>
      </c>
    </row>
    <row r="4" spans="1:10" x14ac:dyDescent="0.25">
      <c r="A4" s="1" t="s">
        <v>0</v>
      </c>
      <c r="B4" s="6">
        <f>+DATA!C5/DATA!$C$3</f>
        <v>0.6428571428571429</v>
      </c>
      <c r="C4" s="6">
        <f>+DATA!D5/DATA!$D$3</f>
        <v>0.5</v>
      </c>
      <c r="D4" s="6">
        <f>+DATA!E5/DATA!$E$3</f>
        <v>1</v>
      </c>
      <c r="E4" s="6">
        <f>+DATA!F5/DATA!$F$3</f>
        <v>0</v>
      </c>
      <c r="G4" t="s">
        <v>42</v>
      </c>
    </row>
    <row r="5" spans="1:10" x14ac:dyDescent="0.25">
      <c r="A5" s="1" t="s">
        <v>1</v>
      </c>
      <c r="B5" s="6">
        <f>+DATA!C6/DATA!$C$3</f>
        <v>0.14285714285714285</v>
      </c>
      <c r="C5" s="6">
        <f>+DATA!D6/DATA!$D$3</f>
        <v>0.5</v>
      </c>
      <c r="D5" s="6">
        <f>+DATA!E6/DATA!$E$3</f>
        <v>0</v>
      </c>
      <c r="E5" s="6">
        <f>+DATA!F6/DATA!$F$3</f>
        <v>1</v>
      </c>
      <c r="G5" s="1" t="s">
        <v>21</v>
      </c>
      <c r="H5" s="1" t="s">
        <v>27</v>
      </c>
      <c r="I5" s="1" t="s">
        <v>28</v>
      </c>
      <c r="J5" s="1" t="s">
        <v>29</v>
      </c>
    </row>
    <row r="6" spans="1:10" x14ac:dyDescent="0.25">
      <c r="A6" s="1" t="s">
        <v>2</v>
      </c>
      <c r="B6" s="6">
        <f>+DATA!C7/DATA!$C$3</f>
        <v>7.1428571428571425E-2</v>
      </c>
      <c r="C6" s="6">
        <f>+DATA!D7/DATA!$D$3</f>
        <v>0</v>
      </c>
      <c r="D6" s="6">
        <f>+DATA!E7/DATA!$E$3</f>
        <v>0</v>
      </c>
      <c r="E6" s="6">
        <f>+DATA!F7/DATA!$F$3</f>
        <v>0</v>
      </c>
      <c r="G6" s="1" t="s">
        <v>40</v>
      </c>
      <c r="H6" s="1" t="s">
        <v>33</v>
      </c>
      <c r="I6" s="1" t="s">
        <v>35</v>
      </c>
      <c r="J6" s="1" t="s">
        <v>38</v>
      </c>
    </row>
    <row r="7" spans="1:10" x14ac:dyDescent="0.25">
      <c r="A7" s="1" t="s">
        <v>3</v>
      </c>
      <c r="B7" s="6">
        <f>+DATA!C8/DATA!$C$3</f>
        <v>0.14285714285714285</v>
      </c>
      <c r="C7" s="6">
        <f>+DATA!D8/DATA!$D$3</f>
        <v>0</v>
      </c>
      <c r="D7" s="6">
        <f>+DATA!E8/DATA!$E$3</f>
        <v>0</v>
      </c>
      <c r="E7" s="6">
        <f>+DATA!F8/DATA!$F$3</f>
        <v>0</v>
      </c>
    </row>
    <row r="8" spans="1:10" x14ac:dyDescent="0.25">
      <c r="A8" s="1" t="s">
        <v>4</v>
      </c>
      <c r="B8" s="6">
        <f>+DATA!C9/DATA!$C$3</f>
        <v>0.2857142857142857</v>
      </c>
      <c r="C8" s="6">
        <f>+DATA!D9/DATA!$D$3</f>
        <v>0</v>
      </c>
      <c r="D8" s="6">
        <f>+DATA!E9/DATA!$E$3</f>
        <v>0</v>
      </c>
      <c r="E8" s="6">
        <f>+DATA!F9/DATA!$F$3</f>
        <v>1</v>
      </c>
      <c r="G8" t="s">
        <v>41</v>
      </c>
    </row>
    <row r="9" spans="1:10" x14ac:dyDescent="0.25">
      <c r="A9" s="1" t="s">
        <v>5</v>
      </c>
      <c r="B9" s="6">
        <f>+DATA!C10/DATA!$C$3</f>
        <v>0.42857142857142855</v>
      </c>
      <c r="C9" s="6">
        <f>+DATA!D10/DATA!$D$3</f>
        <v>0</v>
      </c>
      <c r="D9" s="6">
        <f>+DATA!E10/DATA!$E$3</f>
        <v>0</v>
      </c>
      <c r="E9" s="6">
        <f>+DATA!F10/DATA!$F$3</f>
        <v>0</v>
      </c>
      <c r="G9" s="1" t="s">
        <v>15</v>
      </c>
      <c r="H9" s="1" t="s">
        <v>16</v>
      </c>
      <c r="I9" s="1" t="s">
        <v>17</v>
      </c>
      <c r="J9" s="1" t="s">
        <v>18</v>
      </c>
    </row>
    <row r="10" spans="1:10" x14ac:dyDescent="0.25">
      <c r="A10" s="1" t="s">
        <v>6</v>
      </c>
      <c r="B10" s="6">
        <f>+DATA!C11/DATA!$C$3</f>
        <v>0.14285714285714285</v>
      </c>
      <c r="C10" s="6">
        <f>+DATA!D11/DATA!$D$3</f>
        <v>0</v>
      </c>
      <c r="D10" s="6">
        <f>+DATA!E11/DATA!$E$3</f>
        <v>0.33333333333333331</v>
      </c>
      <c r="E10" s="6">
        <f>+DATA!F11/DATA!$F$3</f>
        <v>0</v>
      </c>
      <c r="G10" s="1">
        <f>B18*(B4*B11*B13*B17)</f>
        <v>1.3119533527696792E-3</v>
      </c>
      <c r="H10" s="1">
        <f>C18*(C4*C11*C13*C17)</f>
        <v>1.2500000000000001E-2</v>
      </c>
      <c r="I10" s="1">
        <f>D18*(D4*D11*D13*D17)</f>
        <v>2.222222222222222E-2</v>
      </c>
      <c r="J10" s="1">
        <f>E18*(E4*E11*E13*E17)</f>
        <v>0</v>
      </c>
    </row>
    <row r="11" spans="1:10" x14ac:dyDescent="0.25">
      <c r="A11" s="1" t="s">
        <v>7</v>
      </c>
      <c r="B11" s="6">
        <f>+DATA!C12/DATA!$C$3</f>
        <v>0.14285714285714285</v>
      </c>
      <c r="C11" s="6">
        <f>+DATA!D12/DATA!$D$3</f>
        <v>1</v>
      </c>
      <c r="D11" s="6">
        <f>+DATA!E12/DATA!$E$3</f>
        <v>0.66666666666666663</v>
      </c>
      <c r="E11" s="6">
        <f>+DATA!F12/DATA!$F$3</f>
        <v>0</v>
      </c>
      <c r="F11" t="s">
        <v>51</v>
      </c>
      <c r="G11" s="10">
        <f>+B4*B9*B13*B17*B18</f>
        <v>3.9358600583090375E-3</v>
      </c>
      <c r="H11" s="10">
        <f t="shared" ref="H11:J11" si="0">+C4*C9*C13*C17*C18</f>
        <v>0</v>
      </c>
      <c r="I11" s="10">
        <f t="shared" si="0"/>
        <v>0</v>
      </c>
      <c r="J11" s="10">
        <f t="shared" si="0"/>
        <v>0</v>
      </c>
    </row>
    <row r="12" spans="1:10" x14ac:dyDescent="0.25">
      <c r="A12" s="1" t="s">
        <v>8</v>
      </c>
      <c r="B12" s="6">
        <f>+DATA!C13/DATA!$C$3</f>
        <v>0.35714285714285715</v>
      </c>
      <c r="C12" s="6">
        <f>+DATA!D13/DATA!$D$3</f>
        <v>0</v>
      </c>
      <c r="D12" s="6">
        <f>+DATA!E13/DATA!$E$3</f>
        <v>0</v>
      </c>
      <c r="E12" s="6">
        <f>+DATA!F13/DATA!$F$3</f>
        <v>0</v>
      </c>
      <c r="F12" t="s">
        <v>52</v>
      </c>
    </row>
    <row r="13" spans="1:10" x14ac:dyDescent="0.25">
      <c r="A13" s="1" t="s">
        <v>9</v>
      </c>
      <c r="B13" s="6">
        <f>+DATA!C14/DATA!$C$3</f>
        <v>0.2857142857142857</v>
      </c>
      <c r="C13" s="6">
        <f>+DATA!D14/DATA!$D$3</f>
        <v>0.5</v>
      </c>
      <c r="D13" s="6">
        <f>+DATA!E14/DATA!$E$3</f>
        <v>0.33333333333333331</v>
      </c>
      <c r="E13" s="6">
        <f>+DATA!F14/DATA!$F$3</f>
        <v>1</v>
      </c>
    </row>
    <row r="14" spans="1:10" x14ac:dyDescent="0.25">
      <c r="A14" s="1" t="s">
        <v>10</v>
      </c>
      <c r="B14" s="6">
        <f>+DATA!C15/DATA!$C$3</f>
        <v>0.35714285714285715</v>
      </c>
      <c r="C14" s="6">
        <f>+DATA!D15/DATA!$D$3</f>
        <v>0.5</v>
      </c>
      <c r="D14" s="6">
        <f>+DATA!E15/DATA!$E$3</f>
        <v>0.66666666666666663</v>
      </c>
      <c r="E14" s="6">
        <f>+DATA!F15/DATA!$F$3</f>
        <v>0</v>
      </c>
    </row>
    <row r="15" spans="1:10" x14ac:dyDescent="0.25">
      <c r="A15" s="1" t="s">
        <v>11</v>
      </c>
      <c r="B15" s="6">
        <f>+DATA!C16/DATA!$C$3</f>
        <v>0.35714285714285715</v>
      </c>
      <c r="C15" s="6">
        <f>+DATA!D16/DATA!$D$3</f>
        <v>0.5</v>
      </c>
      <c r="D15" s="6">
        <f>+DATA!E16/DATA!$E$3</f>
        <v>0.33333333333333331</v>
      </c>
      <c r="E15" s="6">
        <f>+DATA!F16/DATA!$F$3</f>
        <v>0</v>
      </c>
    </row>
    <row r="16" spans="1:10" x14ac:dyDescent="0.25">
      <c r="A16" s="1" t="s">
        <v>12</v>
      </c>
      <c r="B16" s="6">
        <f>+DATA!C17/DATA!$C$3</f>
        <v>0.5714285714285714</v>
      </c>
      <c r="C16" s="6">
        <f>+DATA!D17/DATA!$D$3</f>
        <v>0</v>
      </c>
      <c r="D16" s="6">
        <f>+DATA!E17/DATA!$E$3</f>
        <v>0</v>
      </c>
      <c r="E16" s="6">
        <f>+DATA!F17/DATA!$F$3</f>
        <v>0</v>
      </c>
      <c r="G16" t="s">
        <v>47</v>
      </c>
    </row>
    <row r="17" spans="1:9" x14ac:dyDescent="0.25">
      <c r="A17" s="1" t="s">
        <v>13</v>
      </c>
      <c r="B17" s="6">
        <f>+DATA!C18/DATA!$C$3</f>
        <v>7.1428571428571425E-2</v>
      </c>
      <c r="C17" s="6">
        <f>+DATA!D18/DATA!$D$3</f>
        <v>0.5</v>
      </c>
      <c r="D17" s="6">
        <f>+DATA!E18/DATA!$E$3</f>
        <v>0.66666666666666663</v>
      </c>
      <c r="E17" s="6">
        <f>+DATA!F18/DATA!$F$3</f>
        <v>1</v>
      </c>
    </row>
    <row r="18" spans="1:9" x14ac:dyDescent="0.25">
      <c r="A18" s="3" t="s">
        <v>14</v>
      </c>
      <c r="B18" s="7">
        <f>DATA!C3/DATA!$B$3</f>
        <v>0.7</v>
      </c>
      <c r="C18" s="7">
        <f>DATA!D3/DATA!$B$3</f>
        <v>0.1</v>
      </c>
      <c r="D18" s="7">
        <f>DATA!E3/DATA!$B$3</f>
        <v>0.15</v>
      </c>
      <c r="E18" s="7">
        <f>DATA!F3/DATA!$B$3</f>
        <v>0.05</v>
      </c>
      <c r="G18" t="s">
        <v>44</v>
      </c>
    </row>
    <row r="19" spans="1:9" x14ac:dyDescent="0.25">
      <c r="G19" t="s">
        <v>45</v>
      </c>
      <c r="I19" t="s">
        <v>46</v>
      </c>
    </row>
    <row r="21" spans="1:9" x14ac:dyDescent="0.25">
      <c r="G21" t="s">
        <v>48</v>
      </c>
    </row>
    <row r="22" spans="1:9" x14ac:dyDescent="0.25">
      <c r="G22" t="s">
        <v>49</v>
      </c>
    </row>
    <row r="23" spans="1:9" x14ac:dyDescent="0.25">
      <c r="G23" t="s">
        <v>50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36B6-FA57-4AF1-B7AE-C36301B08FF9}">
  <dimension ref="A1"/>
  <sheetViews>
    <sheetView workbookViewId="0">
      <selection activeCell="J2" sqref="J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CÁLCULO</vt:lpstr>
      <vt:lpstr>VISUALIZACIONES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</dc:creator>
  <cp:lastModifiedBy>COMPANY</cp:lastModifiedBy>
  <dcterms:created xsi:type="dcterms:W3CDTF">2019-12-16T21:40:28Z</dcterms:created>
  <dcterms:modified xsi:type="dcterms:W3CDTF">2020-01-07T20:09:26Z</dcterms:modified>
</cp:coreProperties>
</file>