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" sheetId="1" r:id="rId4"/>
  </sheets>
</workbook>
</file>

<file path=xl/sharedStrings.xml><?xml version="1.0" encoding="utf-8"?>
<sst xmlns="http://schemas.openxmlformats.org/spreadsheetml/2006/main" uniqueCount="146">
  <si>
    <t>DODECA</t>
  </si>
  <si>
    <t>Mouser #</t>
  </si>
  <si>
    <t>Mfr. #</t>
  </si>
  <si>
    <t>Alternate</t>
  </si>
  <si>
    <t>Qty.</t>
  </si>
  <si>
    <t>Package</t>
  </si>
  <si>
    <t>Description</t>
  </si>
  <si>
    <t>Price (USD)</t>
  </si>
  <si>
    <t>Ext.: (USD)</t>
  </si>
  <si>
    <t>Links</t>
  </si>
  <si>
    <t>512-BAT54S</t>
  </si>
  <si>
    <t>BAT54S</t>
  </si>
  <si>
    <t xml:space="preserve">BAT54S </t>
  </si>
  <si>
    <t>SOT-23</t>
  </si>
  <si>
    <t>Schottky Diodes &amp; Rectifiers 30V 200mA</t>
  </si>
  <si>
    <r>
      <rPr>
        <u val="single"/>
        <sz val="11"/>
        <color indexed="11"/>
        <rFont val="Helvetica"/>
      </rPr>
      <t>Product Page</t>
    </r>
  </si>
  <si>
    <t>859-6N137</t>
  </si>
  <si>
    <t>6N137</t>
  </si>
  <si>
    <t>DIP-8</t>
  </si>
  <si>
    <t>High Speed Optocouplers High Speed 10MBd LogicGate Output</t>
  </si>
  <si>
    <t>595-TL074IDR</t>
  </si>
  <si>
    <t>TL074IDR</t>
  </si>
  <si>
    <t>TL074</t>
  </si>
  <si>
    <t>SOIC-14</t>
  </si>
  <si>
    <t>Operational Amplifiers - Op Amps Quad Low-Noise JFET-Input</t>
  </si>
  <si>
    <t>512-MB1S</t>
  </si>
  <si>
    <t>MB1S</t>
  </si>
  <si>
    <t>SOIC-4</t>
  </si>
  <si>
    <t>Bridge Rectifiers 0.5A Bridge</t>
  </si>
  <si>
    <t>71-CRCW0805-220-E3</t>
  </si>
  <si>
    <t>CRCW0805220RFKEA</t>
  </si>
  <si>
    <t>603-RC0805FR-07220RL</t>
  </si>
  <si>
    <t>220R</t>
  </si>
  <si>
    <t xml:space="preserve">0805 SMD </t>
  </si>
  <si>
    <t>Thick Film Resistors - SMD 1/8watt 220ohms 1% 100ppm</t>
  </si>
  <si>
    <t>660-RK73H2ATTD1692F</t>
  </si>
  <si>
    <t>RK73H2ATTD1692F</t>
  </si>
  <si>
    <t>16.9K</t>
  </si>
  <si>
    <t>Thick Film Resistors - SMD 1/4W 16.9K OHM 1%</t>
  </si>
  <si>
    <t>660-RK73H2ATTD2002F</t>
  </si>
  <si>
    <t>RK73H2ATTD2002F</t>
  </si>
  <si>
    <t>603-RC0805FR-0720KL</t>
  </si>
  <si>
    <t>20K</t>
  </si>
  <si>
    <t>Thick Film Resistors - SMD 1/4watts 20Kohms 1%</t>
  </si>
  <si>
    <t>603-RC0805FR-0710KL</t>
  </si>
  <si>
    <t>RC0805FR-0710KL</t>
  </si>
  <si>
    <t>10K</t>
  </si>
  <si>
    <t>Thick Film Resistors - SMD 10K OHM 1%</t>
  </si>
  <si>
    <t>603-RC0805FR-071KL</t>
  </si>
  <si>
    <t>RC0805FR-071KL</t>
  </si>
  <si>
    <t>1K</t>
  </si>
  <si>
    <t>Thick Film Resistors - SMD 1K OHM 1%</t>
  </si>
  <si>
    <t>652-3296W-1-502LF</t>
  </si>
  <si>
    <t>3296W-1-502LF</t>
  </si>
  <si>
    <t>81-PV36W502C01B00</t>
  </si>
  <si>
    <t>5K trimmer</t>
  </si>
  <si>
    <t>Trimmer Resistors - Through Hole 3/8" 5Kohms Sealed Vertical Adjust</t>
  </si>
  <si>
    <t>581-0805YA471KAT2A</t>
  </si>
  <si>
    <t>0805YA471KAT2A</t>
  </si>
  <si>
    <t>470pF</t>
  </si>
  <si>
    <t>Multilayer Ceramic Capacitors MLCC - SMD/SMT 16V 470pF C0G 0805 10% Tol</t>
  </si>
  <si>
    <t>81-GRM40X103K50D</t>
  </si>
  <si>
    <t>GRM216R71H103KA01D</t>
  </si>
  <si>
    <t>10nF / 0.01uF</t>
  </si>
  <si>
    <t>Multilayer Ceramic Capacitors MLCC - SMD/SMT 0805 0.01uF 50volts X7R 10%</t>
  </si>
  <si>
    <t>81-GRM40X104K50L</t>
  </si>
  <si>
    <t>GRM21BR71H104KA01L</t>
  </si>
  <si>
    <t>100nF / 0.1uF</t>
  </si>
  <si>
    <t>Multilayer Ceramic Capacitors MLCC - SMD/SMT 0805 0.1uF 50volts X7R 10%</t>
  </si>
  <si>
    <t>647-ULD1V470MED1TD</t>
  </si>
  <si>
    <t>ULD1V470MED1TD</t>
  </si>
  <si>
    <t>47uF Electrolytic</t>
  </si>
  <si>
    <t>Radial</t>
  </si>
  <si>
    <t>Aluminum Electrolytic Capacitors - Leaded 35V 47UF 20%</t>
  </si>
  <si>
    <t>80-EXV106M025A9BAA</t>
  </si>
  <si>
    <t>EXV106M025A9BAA</t>
  </si>
  <si>
    <t>10uF Electrolytic</t>
  </si>
  <si>
    <t>Aluminum Electrolytic Capacitors - SMD 25volts 10uF 20%</t>
  </si>
  <si>
    <t>875-MI1210K600R-10</t>
  </si>
  <si>
    <t>MI1210K600R-10</t>
  </si>
  <si>
    <t>Ferrite</t>
  </si>
  <si>
    <t>1210</t>
  </si>
  <si>
    <t>Ferrite Beads 60ohms 100MHz 1.5A Monolithic 1210 SMD</t>
  </si>
  <si>
    <t>78-1N4148WS-E3-08</t>
  </si>
  <si>
    <t>1N4148WS-E3-08</t>
  </si>
  <si>
    <t>1N4148</t>
  </si>
  <si>
    <t>SOD-323-2</t>
  </si>
  <si>
    <t>Diodes - General Purpose, Power, Switching 100 Volt 350mA</t>
  </si>
  <si>
    <t>512-LM7805CT</t>
  </si>
  <si>
    <t>LM7805CT</t>
  </si>
  <si>
    <t>LM7805</t>
  </si>
  <si>
    <t>TO-220-3</t>
  </si>
  <si>
    <t>Linear Voltage Regulators 1A Pos Vol Reg</t>
  </si>
  <si>
    <t>604-WP914IDT</t>
  </si>
  <si>
    <t>WP914IDT</t>
  </si>
  <si>
    <t>Red LEDS - flat</t>
  </si>
  <si>
    <t>3mm x 2mm</t>
  </si>
  <si>
    <t>Standard LEDs - Through Hole Red 625nm Diffused 8mcd  2v</t>
  </si>
  <si>
    <t>604-WP914EDT</t>
  </si>
  <si>
    <t>WP914EDT</t>
  </si>
  <si>
    <t>Orange LEDS - flat</t>
  </si>
  <si>
    <t>Standard LEDs - Through Hole Orange 625nm Diffused 8mcd  2v</t>
  </si>
  <si>
    <t>604-WP914GDT</t>
  </si>
  <si>
    <t>WP914GDT</t>
  </si>
  <si>
    <t>Green LEDS - flat</t>
  </si>
  <si>
    <t>Standard LEDs - Through Hole Green 568nm Diffused 6mcd  2.2v</t>
  </si>
  <si>
    <t>161-3402-E</t>
  </si>
  <si>
    <t>806-STPX-3501-3N</t>
  </si>
  <si>
    <t>MIDI - Stereo Jack</t>
  </si>
  <si>
    <t>Phone Connectors PHONE 3.5MM STEREO</t>
  </si>
  <si>
    <t>571-3828118</t>
  </si>
  <si>
    <t>382811-8</t>
  </si>
  <si>
    <t>Jumper</t>
  </si>
  <si>
    <t>Headers &amp; Wire Housings ECONOMY SHUNT ASSY</t>
  </si>
  <si>
    <t>538-15-91-0140</t>
  </si>
  <si>
    <t>15-91-0140</t>
  </si>
  <si>
    <t>14 pin SMD header</t>
  </si>
  <si>
    <t>Headers &amp; Wire Housings 14 CKT VERT SMT HDR</t>
  </si>
  <si>
    <t>855-M20-7820542</t>
  </si>
  <si>
    <t>M20-7820542</t>
  </si>
  <si>
    <t>5 pin socket</t>
  </si>
  <si>
    <t>Headers &amp; Wire Housings 5 PIN SIL VERTICAL SOCKET GOLD+TIN</t>
  </si>
  <si>
    <t>855-M20-7820442</t>
  </si>
  <si>
    <t>M20-7820442</t>
  </si>
  <si>
    <t>4 pin socket</t>
  </si>
  <si>
    <t>Headers &amp; Wire Housings 4 PIN SIL VERTICAL SOCKET GOLD+TIN</t>
  </si>
  <si>
    <t>855-M20-7820342</t>
  </si>
  <si>
    <t>M20-7820342</t>
  </si>
  <si>
    <t>3 pin socket</t>
  </si>
  <si>
    <t>Headers &amp; Wire Housings 3 PIN SIL VERTICAL SOCKET GOLD+TIN</t>
  </si>
  <si>
    <t>855-M20-9993245</t>
  </si>
  <si>
    <t>M20-9993245</t>
  </si>
  <si>
    <t>32 pin header</t>
  </si>
  <si>
    <t>Headers &amp; Wire Housings 32 SIL VERTICAL PIN HEADER GOLD HT</t>
  </si>
  <si>
    <t>517-929870-01-07-RA</t>
  </si>
  <si>
    <t>929870-01-07-RA</t>
  </si>
  <si>
    <t>7 pin socket</t>
  </si>
  <si>
    <t>Headers &amp; Wire Housings 7P BRD MNT SKT GOLD 1 ROW 10MICRO" AU</t>
  </si>
  <si>
    <r>
      <rPr>
        <sz val="11"/>
        <color indexed="8"/>
        <rFont val="Helvetica"/>
      </rPr>
      <t xml:space="preserve">Teensy  </t>
    </r>
    <r>
      <rPr>
        <u val="single"/>
        <sz val="11"/>
        <color indexed="11"/>
        <rFont val="Helvetica"/>
      </rPr>
      <t>https://store.oshpark.com/products/teensy-3-1</t>
    </r>
  </si>
  <si>
    <t>Thonkiconn Jacks (PJ301M-12)</t>
  </si>
  <si>
    <r>
      <rPr>
        <sz val="11"/>
        <color indexed="8"/>
        <rFont val="Helvetica"/>
      </rPr>
      <t xml:space="preserve"> </t>
    </r>
    <r>
      <rPr>
        <u val="single"/>
        <sz val="11"/>
        <color indexed="11"/>
        <rFont val="Helvetica"/>
      </rPr>
      <t>https://www.thonk.co.uk/shop/3-5mm-jacks/</t>
    </r>
  </si>
  <si>
    <r>
      <rPr>
        <sz val="11"/>
        <color indexed="8"/>
        <rFont val="Helvetica"/>
      </rPr>
      <t xml:space="preserve"> </t>
    </r>
    <r>
      <rPr>
        <u val="single"/>
        <sz val="11"/>
        <color indexed="11"/>
        <rFont val="Helvetica"/>
      </rPr>
      <t>https://erthenvar.myshopify.com/collections/accessories/products/3-5mm-inline-jacks</t>
    </r>
  </si>
  <si>
    <t>MIDI to stereo cable</t>
  </si>
  <si>
    <r>
      <rPr>
        <u val="single"/>
        <sz val="11"/>
        <color indexed="11"/>
        <rFont val="Helvetica"/>
      </rPr>
      <t>https://www.amazon.com/DIN-Male-Playing-Electronic-Musical-Instrument/dp/B01KTFW7S8/ref=sr_1_2?ie=UTF8&amp;qid=1504146829&amp;sr=8-2&amp;keywords=midi+to+stereo</t>
    </r>
  </si>
  <si>
    <t>10 pin euro power header</t>
  </si>
  <si>
    <t>Est Total Cost: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</si>
</sst>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6">
    <font>
      <sz val="11"/>
      <color indexed="8"/>
      <name val="Helvetica"/>
    </font>
    <font>
      <sz val="12"/>
      <color indexed="8"/>
      <name val="Helvetica Neue"/>
    </font>
    <font>
      <sz val="14"/>
      <color indexed="8"/>
      <name val="Helvetica"/>
    </font>
    <font>
      <b val="1"/>
      <sz val="18"/>
      <color indexed="8"/>
      <name val="Helvetica Neue"/>
    </font>
    <font>
      <b val="1"/>
      <sz val="11"/>
      <color indexed="8"/>
      <name val="Helvetica"/>
    </font>
    <font>
      <u val="single"/>
      <sz val="11"/>
      <color indexed="1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ouser.com/Search/ProductDetail.aspx?R=512-BAT54S" TargetMode="External"/><Relationship Id="rId2" Type="http://schemas.openxmlformats.org/officeDocument/2006/relationships/hyperlink" Target="http://www.mouser.com/Search/ProductDetail.aspx?R=859-6N137" TargetMode="External"/><Relationship Id="rId3" Type="http://schemas.openxmlformats.org/officeDocument/2006/relationships/hyperlink" Target="http://www.mouser.com/Search/ProductDetail.aspx?R=595-TL074IDR" TargetMode="External"/><Relationship Id="rId4" Type="http://schemas.openxmlformats.org/officeDocument/2006/relationships/hyperlink" Target="http://www.mouser.com/Search/ProductDetail.aspx?R=512-MB1S" TargetMode="External"/><Relationship Id="rId5" Type="http://schemas.openxmlformats.org/officeDocument/2006/relationships/hyperlink" Target="http://www.mouser.com/Search/ProductDetail.aspx?R=71-CRCW0805-220-E3" TargetMode="External"/><Relationship Id="rId6" Type="http://schemas.openxmlformats.org/officeDocument/2006/relationships/hyperlink" Target="http://www.mouser.com/Search/ProductDetail.aspx?R=660-RK73H2ATTD1692F" TargetMode="External"/><Relationship Id="rId7" Type="http://schemas.openxmlformats.org/officeDocument/2006/relationships/hyperlink" Target="http://www.mouser.com/Search/ProductDetail.aspx?R=660-RK73H2ATTD2002F" TargetMode="External"/><Relationship Id="rId8" Type="http://schemas.openxmlformats.org/officeDocument/2006/relationships/hyperlink" Target="http://www.mouser.com/Search/ProductDetail.aspx?R=603-RC0805FR-0710KL" TargetMode="External"/><Relationship Id="rId9" Type="http://schemas.openxmlformats.org/officeDocument/2006/relationships/hyperlink" Target="http://www.mouser.com/Search/ProductDetail.aspx?R=603-RC0805FR-071KL" TargetMode="External"/><Relationship Id="rId10" Type="http://schemas.openxmlformats.org/officeDocument/2006/relationships/hyperlink" Target="http://www.mouser.com/Search/ProductDetail.aspx?R=652-3296W-1-502LF" TargetMode="External"/><Relationship Id="rId11" Type="http://schemas.openxmlformats.org/officeDocument/2006/relationships/hyperlink" Target="http://www.mouser.com/Search/ProductDetail.aspx?R=581-0805YA471KAT2A" TargetMode="External"/><Relationship Id="rId12" Type="http://schemas.openxmlformats.org/officeDocument/2006/relationships/hyperlink" Target="http://www.mouser.com/Search/ProductDetail.aspx?R=81-GRM40X103K50D" TargetMode="External"/><Relationship Id="rId13" Type="http://schemas.openxmlformats.org/officeDocument/2006/relationships/hyperlink" Target="http://www.mouser.com/Search/ProductDetail.aspx?R=81-GRM40X104K50L" TargetMode="External"/><Relationship Id="rId14" Type="http://schemas.openxmlformats.org/officeDocument/2006/relationships/hyperlink" Target="http://www.mouser.com/Search/ProductDetail.aspx?R=647-ULD1V470MED1TD" TargetMode="External"/><Relationship Id="rId15" Type="http://schemas.openxmlformats.org/officeDocument/2006/relationships/hyperlink" Target="http://www.mouser.com/Search/ProductDetail.aspx?R=80-EXV106M025A9BAA" TargetMode="External"/><Relationship Id="rId16" Type="http://schemas.openxmlformats.org/officeDocument/2006/relationships/hyperlink" Target="http://www.mouser.com/Search/ProductDetail.aspx?R=875-MI1210K600R-10" TargetMode="External"/><Relationship Id="rId17" Type="http://schemas.openxmlformats.org/officeDocument/2006/relationships/hyperlink" Target="http://www.mouser.com/Search/ProductDetail.aspx?R=78-1N4148WS-E3-08" TargetMode="External"/><Relationship Id="rId18" Type="http://schemas.openxmlformats.org/officeDocument/2006/relationships/hyperlink" Target="http://www.mouser.com/Search/ProductDetail.aspx?R=512-LM7805CT" TargetMode="External"/><Relationship Id="rId19" Type="http://schemas.openxmlformats.org/officeDocument/2006/relationships/hyperlink" Target="http://www.mouser.com/Search/ProductDetail.aspx?R=604-WP914IDT" TargetMode="External"/><Relationship Id="rId20" Type="http://schemas.openxmlformats.org/officeDocument/2006/relationships/hyperlink" Target="http://www.mouser.com/Search/ProductDetail.aspx?R=604-WP914EDT" TargetMode="External"/><Relationship Id="rId21" Type="http://schemas.openxmlformats.org/officeDocument/2006/relationships/hyperlink" Target="http://www.mouser.com/Search/ProductDetail.aspx?R=604-WP914GDT" TargetMode="External"/><Relationship Id="rId22" Type="http://schemas.openxmlformats.org/officeDocument/2006/relationships/hyperlink" Target="http://www.mouser.com/Search/ProductDetail.aspx?R=161-3402-E" TargetMode="External"/><Relationship Id="rId23" Type="http://schemas.openxmlformats.org/officeDocument/2006/relationships/hyperlink" Target="http://www.mouser.com/Search/ProductDetail.aspx?R=571-3828118" TargetMode="External"/><Relationship Id="rId24" Type="http://schemas.openxmlformats.org/officeDocument/2006/relationships/hyperlink" Target="http://www.mouser.com/Search/ProductDetail.aspx?R=538-15-91-0140" TargetMode="External"/><Relationship Id="rId25" Type="http://schemas.openxmlformats.org/officeDocument/2006/relationships/hyperlink" Target="http://www.mouser.com/Search/ProductDetail.aspx?R=855-M20-7820542" TargetMode="External"/><Relationship Id="rId26" Type="http://schemas.openxmlformats.org/officeDocument/2006/relationships/hyperlink" Target="http://www.mouser.com/Search/ProductDetail.aspx?R=855-M20-7820442" TargetMode="External"/><Relationship Id="rId27" Type="http://schemas.openxmlformats.org/officeDocument/2006/relationships/hyperlink" Target="http://www.mouser.com/Search/ProductDetail.aspx?R=855-M20-7820342" TargetMode="External"/><Relationship Id="rId28" Type="http://schemas.openxmlformats.org/officeDocument/2006/relationships/hyperlink" Target="http://www.mouser.com/Search/ProductDetail.aspx?R=855-M20-9993245" TargetMode="External"/><Relationship Id="rId29" Type="http://schemas.openxmlformats.org/officeDocument/2006/relationships/hyperlink" Target="http://www.mouser.com/Search/ProductDetail.aspx?R=517-929870-01-07-RA" TargetMode="External"/><Relationship Id="rId30" Type="http://schemas.openxmlformats.org/officeDocument/2006/relationships/hyperlink" Target="https://store.oshpark.com/products/teensy-3-1" TargetMode="External"/><Relationship Id="rId31" Type="http://schemas.openxmlformats.org/officeDocument/2006/relationships/hyperlink" Target="https://www.thonk.co.uk/shop/3-5mm-jacks/" TargetMode="External"/><Relationship Id="rId32" Type="http://schemas.openxmlformats.org/officeDocument/2006/relationships/hyperlink" Target="https://erthenvar.myshopify.com/collections/accessories/products/3-5mm-inline-jacks" TargetMode="External"/><Relationship Id="rId33" Type="http://schemas.openxmlformats.org/officeDocument/2006/relationships/hyperlink" Target="https://www.amazon.com/DIN-Male-Playing-Electronic-Musical-Instrument/dp/B01KTFW7S8/ref=sr_1_2?ie=UTF8&amp;qid=1504146829&amp;sr=8-2&amp;keywords=midi+to+stereo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44"/>
  <sheetViews>
    <sheetView workbookViewId="0" showGridLines="0" defaultGridColor="1"/>
  </sheetViews>
  <sheetFormatPr defaultColWidth="7.57143" defaultRowHeight="14.95" customHeight="1" outlineLevelRow="0" outlineLevelCol="0"/>
  <cols>
    <col min="1" max="1" width="26.4453" style="1" customWidth="1"/>
    <col min="2" max="2" width="18.8672" style="1" customWidth="1"/>
    <col min="3" max="3" width="18.4453" style="1" customWidth="1"/>
    <col min="4" max="4" width="5.80469" style="1" customWidth="1"/>
    <col min="5" max="5" width="17.3828" style="1" customWidth="1"/>
    <col min="6" max="6" width="11.4922" style="1" customWidth="1"/>
    <col min="7" max="7" width="54.7344" style="1" customWidth="1"/>
    <col min="8" max="8" width="12.1719" style="1" customWidth="1"/>
    <col min="9" max="9" width="9.57812" style="1" customWidth="1"/>
    <col min="10" max="10" width="9.15625" style="1" customWidth="1"/>
    <col min="11" max="11" width="40.0938" style="1" customWidth="1"/>
    <col min="12" max="256" width="7.57812" style="1" customWidth="1"/>
  </cols>
  <sheetData>
    <row r="1" ht="32.2" customHeight="1">
      <c r="A1" t="s" s="2">
        <v>0</v>
      </c>
      <c r="B1" s="3"/>
      <c r="C1" s="3"/>
      <c r="D1" s="4"/>
      <c r="E1" s="3"/>
      <c r="F1" s="5"/>
      <c r="G1" s="3"/>
      <c r="H1" s="3"/>
      <c r="I1" s="6"/>
      <c r="J1" s="6"/>
      <c r="K1" s="6"/>
    </row>
    <row r="2" ht="14.95" customHeight="1">
      <c r="A2" t="s" s="7">
        <v>1</v>
      </c>
      <c r="B2" t="s" s="7">
        <v>2</v>
      </c>
      <c r="C2" t="s" s="7">
        <v>3</v>
      </c>
      <c r="D2" t="s" s="8">
        <v>4</v>
      </c>
      <c r="E2" s="9"/>
      <c r="F2" t="s" s="7">
        <v>5</v>
      </c>
      <c r="G2" t="s" s="7">
        <v>6</v>
      </c>
      <c r="H2" s="9"/>
      <c r="I2" t="s" s="7">
        <v>7</v>
      </c>
      <c r="J2" t="s" s="7">
        <v>8</v>
      </c>
      <c r="K2" t="s" s="7">
        <v>9</v>
      </c>
    </row>
    <row r="3" ht="14.95" customHeight="1">
      <c r="A3" s="3"/>
      <c r="B3" s="3"/>
      <c r="C3" s="3"/>
      <c r="D3" s="4"/>
      <c r="E3" s="3"/>
      <c r="F3" s="5"/>
      <c r="G3" s="3"/>
      <c r="H3" s="3"/>
      <c r="I3" s="6"/>
      <c r="J3" s="6"/>
      <c r="K3" s="6"/>
    </row>
    <row r="4" ht="14.95" customHeight="1">
      <c r="A4" t="s" s="5">
        <v>10</v>
      </c>
      <c r="B4" t="s" s="5">
        <v>11</v>
      </c>
      <c r="C4" s="3"/>
      <c r="D4" s="10">
        <v>1</v>
      </c>
      <c r="E4" t="s" s="5">
        <v>12</v>
      </c>
      <c r="F4" t="s" s="5">
        <v>13</v>
      </c>
      <c r="G4" t="s" s="5">
        <v>14</v>
      </c>
      <c r="H4" t="s" s="5">
        <f>IF(ISBLANK(D4),"",HYPERLINK(CONCATENATE("http://www.mouser.com/Search/ProductDetail.aspx?R=",A4),"Product Page"))</f>
        <v>15</v>
      </c>
      <c r="I4" s="6">
        <v>0.2</v>
      </c>
      <c r="J4" s="6">
        <v>0.2</v>
      </c>
      <c r="K4" s="6"/>
    </row>
    <row r="5" ht="14.95" customHeight="1">
      <c r="A5" t="s" s="5">
        <v>16</v>
      </c>
      <c r="B5" t="s" s="5">
        <v>17</v>
      </c>
      <c r="C5" s="3"/>
      <c r="D5" s="10">
        <v>1</v>
      </c>
      <c r="E5" t="s" s="5">
        <v>17</v>
      </c>
      <c r="F5" t="s" s="5">
        <v>18</v>
      </c>
      <c r="G5" t="s" s="5">
        <v>19</v>
      </c>
      <c r="H5" t="s" s="5">
        <f>IF(ISBLANK(D5),"",HYPERLINK(CONCATENATE("http://www.mouser.com/Search/ProductDetail.aspx?R=",A5),"Product Page"))</f>
        <v>15</v>
      </c>
      <c r="I5" s="6">
        <v>0.49</v>
      </c>
      <c r="J5" s="6">
        <v>0.49</v>
      </c>
      <c r="K5" s="6"/>
    </row>
    <row r="6" ht="14.95" customHeight="1">
      <c r="A6" t="s" s="5">
        <v>20</v>
      </c>
      <c r="B6" t="s" s="5">
        <v>21</v>
      </c>
      <c r="C6" s="3"/>
      <c r="D6" s="10">
        <v>3</v>
      </c>
      <c r="E6" t="s" s="5">
        <v>22</v>
      </c>
      <c r="F6" t="s" s="5">
        <v>23</v>
      </c>
      <c r="G6" t="s" s="5">
        <v>24</v>
      </c>
      <c r="H6" t="s" s="5">
        <f>IF(ISBLANK(D6),"",HYPERLINK(CONCATENATE("http://www.mouser.com/Search/ProductDetail.aspx?R=",A6),"Product Page"))</f>
        <v>15</v>
      </c>
      <c r="I6" s="6">
        <v>0.82</v>
      </c>
      <c r="J6" s="6">
        <v>2.46</v>
      </c>
      <c r="K6" s="6"/>
    </row>
    <row r="7" ht="14.95" customHeight="1">
      <c r="A7" t="s" s="5">
        <v>25</v>
      </c>
      <c r="B7" t="s" s="5">
        <v>26</v>
      </c>
      <c r="C7" s="3"/>
      <c r="D7" s="10">
        <v>1</v>
      </c>
      <c r="E7" t="s" s="5">
        <v>26</v>
      </c>
      <c r="F7" t="s" s="5">
        <v>27</v>
      </c>
      <c r="G7" t="s" s="5">
        <v>28</v>
      </c>
      <c r="H7" t="s" s="5">
        <f>IF(ISBLANK(D7),"",HYPERLINK(CONCATENATE("http://www.mouser.com/Search/ProductDetail.aspx?R=",A7),"Product Page"))</f>
        <v>15</v>
      </c>
      <c r="I7" s="6">
        <v>0.38</v>
      </c>
      <c r="J7" s="6">
        <v>0.38</v>
      </c>
      <c r="K7" s="6"/>
    </row>
    <row r="8" ht="14.95" customHeight="1">
      <c r="A8" s="3"/>
      <c r="B8" s="3"/>
      <c r="C8" s="3"/>
      <c r="D8" s="4"/>
      <c r="E8" s="11"/>
      <c r="F8" s="5"/>
      <c r="G8" s="3"/>
      <c r="H8" t="s" s="5">
        <f>IF(ISBLANK(D8),"",HYPERLINK(CONCATENATE("http://www.mouser.com/Search/ProductDetail.aspx?R=",A8),"Product Page"))</f>
      </c>
      <c r="I8" s="6"/>
      <c r="J8" s="6"/>
      <c r="K8" s="6"/>
    </row>
    <row r="9" ht="14.95" customHeight="1">
      <c r="A9" t="s" s="5">
        <v>29</v>
      </c>
      <c r="B9" t="s" s="5">
        <v>30</v>
      </c>
      <c r="C9" t="s" s="5">
        <v>31</v>
      </c>
      <c r="D9" s="10">
        <v>1</v>
      </c>
      <c r="E9" t="s" s="5">
        <v>32</v>
      </c>
      <c r="F9" t="s" s="5">
        <v>33</v>
      </c>
      <c r="G9" t="s" s="5">
        <v>34</v>
      </c>
      <c r="H9" t="s" s="5">
        <f>IF(ISBLANK(D9),"",HYPERLINK(CONCATENATE("http://www.mouser.com/Search/ProductDetail.aspx?R=",A9),"Product Page"))</f>
        <v>15</v>
      </c>
      <c r="I9" s="6">
        <v>0.1</v>
      </c>
      <c r="J9" s="6">
        <v>0.1</v>
      </c>
      <c r="K9" s="6"/>
    </row>
    <row r="10" ht="14.95" customHeight="1">
      <c r="A10" t="s" s="5">
        <v>35</v>
      </c>
      <c r="B10" t="s" s="5">
        <v>36</v>
      </c>
      <c r="C10" s="3"/>
      <c r="D10" s="10">
        <v>3</v>
      </c>
      <c r="E10" t="s" s="5">
        <v>37</v>
      </c>
      <c r="F10" t="s" s="5">
        <v>33</v>
      </c>
      <c r="G10" t="s" s="5">
        <v>38</v>
      </c>
      <c r="H10" t="s" s="5">
        <f>IF(ISBLANK(D10),"",HYPERLINK(CONCATENATE("http://www.mouser.com/Search/ProductDetail.aspx?R=",A10),"Product Page"))</f>
        <v>15</v>
      </c>
      <c r="I10" s="6">
        <v>0.11</v>
      </c>
      <c r="J10" s="6">
        <v>0.33</v>
      </c>
      <c r="K10" s="6"/>
    </row>
    <row r="11" ht="14.95" customHeight="1">
      <c r="A11" t="s" s="5">
        <v>39</v>
      </c>
      <c r="B11" t="s" s="5">
        <v>40</v>
      </c>
      <c r="C11" t="s" s="5">
        <v>41</v>
      </c>
      <c r="D11" s="10">
        <v>9</v>
      </c>
      <c r="E11" t="s" s="5">
        <v>42</v>
      </c>
      <c r="F11" t="s" s="5">
        <v>33</v>
      </c>
      <c r="G11" t="s" s="5">
        <v>43</v>
      </c>
      <c r="H11" t="s" s="5">
        <f>IF(ISBLANK(D11),"",HYPERLINK(CONCATENATE("http://www.mouser.com/Search/ProductDetail.aspx?R=",A11),"Product Page"))</f>
        <v>15</v>
      </c>
      <c r="I11" s="6">
        <v>0.11</v>
      </c>
      <c r="J11" s="6">
        <v>0.99</v>
      </c>
      <c r="K11" s="6"/>
    </row>
    <row r="12" ht="14.95" customHeight="1">
      <c r="A12" t="s" s="5">
        <v>44</v>
      </c>
      <c r="B12" t="s" s="5">
        <v>45</v>
      </c>
      <c r="C12" s="3"/>
      <c r="D12" s="10">
        <v>25</v>
      </c>
      <c r="E12" t="s" s="5">
        <v>46</v>
      </c>
      <c r="F12" t="s" s="5">
        <v>33</v>
      </c>
      <c r="G12" t="s" s="5">
        <v>47</v>
      </c>
      <c r="H12" t="s" s="5">
        <f>IF(ISBLANK(D12),"",HYPERLINK(CONCATENATE("http://www.mouser.com/Search/ProductDetail.aspx?R=",A12),"Product Page"))</f>
        <v>15</v>
      </c>
      <c r="I12" s="6">
        <v>0.016</v>
      </c>
      <c r="J12" s="6">
        <v>0.4</v>
      </c>
      <c r="K12" s="6"/>
    </row>
    <row r="13" ht="14.95" customHeight="1">
      <c r="A13" t="s" s="5">
        <v>48</v>
      </c>
      <c r="B13" t="s" s="5">
        <v>49</v>
      </c>
      <c r="C13" s="3"/>
      <c r="D13" s="10">
        <v>12</v>
      </c>
      <c r="E13" t="s" s="5">
        <v>50</v>
      </c>
      <c r="F13" t="s" s="5">
        <v>33</v>
      </c>
      <c r="G13" t="s" s="5">
        <v>51</v>
      </c>
      <c r="H13" t="s" s="5">
        <f>IF(ISBLANK(D13),"",HYPERLINK(CONCATENATE("http://www.mouser.com/Search/ProductDetail.aspx?R=",A13),"Product Page"))</f>
        <v>15</v>
      </c>
      <c r="I13" s="6">
        <v>0.016</v>
      </c>
      <c r="J13" s="6">
        <v>0.19</v>
      </c>
      <c r="K13" s="6"/>
    </row>
    <row r="14" ht="14.95" customHeight="1">
      <c r="A14" t="s" s="5">
        <v>52</v>
      </c>
      <c r="B14" t="s" s="5">
        <v>53</v>
      </c>
      <c r="C14" t="s" s="5">
        <v>54</v>
      </c>
      <c r="D14" s="10">
        <v>3</v>
      </c>
      <c r="E14" t="s" s="5">
        <v>55</v>
      </c>
      <c r="F14" t="s" s="5">
        <v>33</v>
      </c>
      <c r="G14" t="s" s="5">
        <v>56</v>
      </c>
      <c r="H14" t="s" s="5">
        <f>IF(ISBLANK(D14),"",HYPERLINK(CONCATENATE("http://www.mouser.com/Search/ProductDetail.aspx?R=",A14),"Product Page"))</f>
        <v>15</v>
      </c>
      <c r="I14" s="6">
        <v>2.41</v>
      </c>
      <c r="J14" s="6">
        <v>7.23</v>
      </c>
      <c r="K14" s="6"/>
    </row>
    <row r="15" ht="14.95" customHeight="1">
      <c r="A15" t="s" s="5">
        <v>57</v>
      </c>
      <c r="B15" t="s" s="5">
        <v>58</v>
      </c>
      <c r="C15" s="3"/>
      <c r="D15" s="10">
        <v>12</v>
      </c>
      <c r="E15" t="s" s="5">
        <v>59</v>
      </c>
      <c r="F15" t="s" s="5">
        <v>33</v>
      </c>
      <c r="G15" t="s" s="5">
        <v>60</v>
      </c>
      <c r="H15" t="s" s="5">
        <f>IF(ISBLANK(D15),"",HYPERLINK(CONCATENATE("http://www.mouser.com/Search/ProductDetail.aspx?R=",A15),"Product Page"))</f>
        <v>15</v>
      </c>
      <c r="I15" s="6">
        <v>0.08</v>
      </c>
      <c r="J15" s="6">
        <v>0.96</v>
      </c>
      <c r="K15" s="6"/>
    </row>
    <row r="16" ht="14.95" customHeight="1">
      <c r="A16" t="s" s="5">
        <v>61</v>
      </c>
      <c r="B16" t="s" s="5">
        <v>62</v>
      </c>
      <c r="C16" s="3"/>
      <c r="D16" s="10">
        <v>11</v>
      </c>
      <c r="E16" t="s" s="5">
        <v>63</v>
      </c>
      <c r="F16" t="s" s="5">
        <v>33</v>
      </c>
      <c r="G16" t="s" s="5">
        <v>64</v>
      </c>
      <c r="H16" t="s" s="5">
        <f>IF(ISBLANK(D16),"",HYPERLINK(CONCATENATE("http://www.mouser.com/Search/ProductDetail.aspx?R=",A16),"Product Page"))</f>
        <v>15</v>
      </c>
      <c r="I16" s="6">
        <v>0.016</v>
      </c>
      <c r="J16" s="6">
        <v>0.18</v>
      </c>
      <c r="K16" s="6"/>
    </row>
    <row r="17" ht="14.95" customHeight="1">
      <c r="A17" t="s" s="5">
        <v>65</v>
      </c>
      <c r="B17" t="s" s="5">
        <v>66</v>
      </c>
      <c r="C17" s="3"/>
      <c r="D17" s="10">
        <v>7</v>
      </c>
      <c r="E17" t="s" s="5">
        <v>67</v>
      </c>
      <c r="F17" t="s" s="5">
        <v>33</v>
      </c>
      <c r="G17" t="s" s="5">
        <v>68</v>
      </c>
      <c r="H17" t="s" s="5">
        <f>IF(ISBLANK(D17),"",HYPERLINK(CONCATENATE("http://www.mouser.com/Search/ProductDetail.aspx?R=",A17),"Product Page"))</f>
        <v>15</v>
      </c>
      <c r="I17" s="6">
        <v>0.17</v>
      </c>
      <c r="J17" s="6">
        <v>1.19</v>
      </c>
      <c r="K17" s="6"/>
    </row>
    <row r="18" ht="14.95" customHeight="1">
      <c r="A18" s="3"/>
      <c r="B18" s="3"/>
      <c r="C18" s="3"/>
      <c r="D18" s="4"/>
      <c r="E18" s="3"/>
      <c r="F18" s="5"/>
      <c r="G18" s="3"/>
      <c r="H18" t="s" s="5">
        <f>IF(ISBLANK(D18),"",HYPERLINK(CONCATENATE("http://www.mouser.com/Search/ProductDetail.aspx?R=",A18),"Product Page"))</f>
      </c>
      <c r="I18" s="6"/>
      <c r="J18" s="6"/>
      <c r="K18" s="6"/>
    </row>
    <row r="19" ht="14.95" customHeight="1">
      <c r="A19" t="s" s="5">
        <v>69</v>
      </c>
      <c r="B19" t="s" s="5">
        <v>70</v>
      </c>
      <c r="C19" s="3"/>
      <c r="D19" s="10">
        <v>3</v>
      </c>
      <c r="E19" t="s" s="5">
        <v>71</v>
      </c>
      <c r="F19" t="s" s="5">
        <v>72</v>
      </c>
      <c r="G19" t="s" s="5">
        <v>73</v>
      </c>
      <c r="H19" t="s" s="5">
        <f>IF(ISBLANK(D19),"",HYPERLINK(CONCATENATE("http://www.mouser.com/Search/ProductDetail.aspx?R=",A19),"Product Page"))</f>
        <v>15</v>
      </c>
      <c r="I19" s="6">
        <v>0.16</v>
      </c>
      <c r="J19" s="6">
        <v>0.48</v>
      </c>
      <c r="K19" s="6"/>
    </row>
    <row r="20" ht="14.95" customHeight="1">
      <c r="A20" t="s" s="5">
        <v>74</v>
      </c>
      <c r="B20" t="s" s="5">
        <v>75</v>
      </c>
      <c r="C20" s="3"/>
      <c r="D20" s="10">
        <v>5</v>
      </c>
      <c r="E20" t="s" s="5">
        <v>76</v>
      </c>
      <c r="F20" t="s" s="5">
        <v>72</v>
      </c>
      <c r="G20" t="s" s="5">
        <v>77</v>
      </c>
      <c r="H20" t="s" s="5">
        <f>IF(ISBLANK(D20),"",HYPERLINK(CONCATENATE("http://www.mouser.com/Search/ProductDetail.aspx?R=",A20),"Product Page"))</f>
        <v>15</v>
      </c>
      <c r="I20" s="6">
        <v>0.35</v>
      </c>
      <c r="J20" s="6">
        <v>1.75</v>
      </c>
      <c r="K20" s="6"/>
    </row>
    <row r="21" ht="14.95" customHeight="1">
      <c r="A21" s="3"/>
      <c r="B21" s="3"/>
      <c r="C21" s="3"/>
      <c r="D21" s="4"/>
      <c r="E21" s="3"/>
      <c r="F21" s="5"/>
      <c r="G21" s="3"/>
      <c r="H21" t="s" s="5">
        <f>IF(ISBLANK(D21),"",HYPERLINK(CONCATENATE("http://www.mouser.com/Search/ProductDetail.aspx?R=",A21),"Product Page"))</f>
      </c>
      <c r="I21" s="6"/>
      <c r="J21" s="6"/>
      <c r="K21" s="6"/>
    </row>
    <row r="22" ht="14.95" customHeight="1">
      <c r="A22" t="s" s="5">
        <v>78</v>
      </c>
      <c r="B22" t="s" s="5">
        <v>79</v>
      </c>
      <c r="C22" s="3"/>
      <c r="D22" s="10">
        <v>3</v>
      </c>
      <c r="E22" t="s" s="5">
        <v>80</v>
      </c>
      <c r="F22" t="s" s="5">
        <v>81</v>
      </c>
      <c r="G22" t="s" s="5">
        <v>82</v>
      </c>
      <c r="H22" t="s" s="5">
        <f>IF(ISBLANK(D22),"",HYPERLINK(CONCATENATE("http://www.mouser.com/Search/ProductDetail.aspx?R=",A22),"Product Page"))</f>
        <v>15</v>
      </c>
      <c r="I22" s="6">
        <v>0.25</v>
      </c>
      <c r="J22" s="6">
        <v>0.75</v>
      </c>
      <c r="K22" s="6"/>
    </row>
    <row r="23" ht="14.95" customHeight="1">
      <c r="A23" t="s" s="5">
        <v>83</v>
      </c>
      <c r="B23" t="s" s="5">
        <v>84</v>
      </c>
      <c r="C23" s="3"/>
      <c r="D23" s="10">
        <v>1</v>
      </c>
      <c r="E23" t="s" s="5">
        <v>85</v>
      </c>
      <c r="F23" t="s" s="5">
        <v>86</v>
      </c>
      <c r="G23" t="s" s="5">
        <v>87</v>
      </c>
      <c r="H23" t="s" s="5">
        <f>IF(ISBLANK(D23),"",HYPERLINK(CONCATENATE("http://www.mouser.com/Search/ProductDetail.aspx?R=",A23),"Product Page"))</f>
        <v>15</v>
      </c>
      <c r="I23" s="6">
        <v>0.24</v>
      </c>
      <c r="J23" s="6">
        <v>0.24</v>
      </c>
      <c r="K23" s="6"/>
    </row>
    <row r="24" ht="14.95" customHeight="1">
      <c r="A24" t="s" s="5">
        <v>88</v>
      </c>
      <c r="B24" t="s" s="5">
        <v>89</v>
      </c>
      <c r="C24" s="3"/>
      <c r="D24" s="10">
        <v>1</v>
      </c>
      <c r="E24" t="s" s="5">
        <v>90</v>
      </c>
      <c r="F24" t="s" s="5">
        <v>91</v>
      </c>
      <c r="G24" t="s" s="5">
        <v>92</v>
      </c>
      <c r="H24" t="s" s="5">
        <f>IF(ISBLANK(D24),"",HYPERLINK(CONCATENATE("http://www.mouser.com/Search/ProductDetail.aspx?R=",A24),"Product Page"))</f>
        <v>15</v>
      </c>
      <c r="I24" s="6">
        <v>0.95</v>
      </c>
      <c r="J24" s="6">
        <v>0.95</v>
      </c>
      <c r="K24" s="6"/>
    </row>
    <row r="25" ht="14.95" customHeight="1">
      <c r="A25" t="s" s="5">
        <v>93</v>
      </c>
      <c r="B25" t="s" s="5">
        <v>94</v>
      </c>
      <c r="C25" s="3"/>
      <c r="D25" s="10">
        <v>12</v>
      </c>
      <c r="E25" t="s" s="5">
        <v>95</v>
      </c>
      <c r="F25" t="s" s="5">
        <v>96</v>
      </c>
      <c r="G25" t="s" s="5">
        <v>97</v>
      </c>
      <c r="H25" t="s" s="5">
        <f>IF(ISBLANK(D25),"",HYPERLINK(CONCATENATE("http://www.mouser.com/Search/ProductDetail.aspx?R=",A25),"Product Page"))</f>
        <v>15</v>
      </c>
      <c r="I25" s="6">
        <v>0.132</v>
      </c>
      <c r="J25" s="6">
        <v>1.58</v>
      </c>
      <c r="K25" s="6"/>
    </row>
    <row r="26" ht="14.95" customHeight="1">
      <c r="A26" t="s" s="5">
        <v>98</v>
      </c>
      <c r="B26" t="s" s="5">
        <v>99</v>
      </c>
      <c r="C26" s="3"/>
      <c r="D26" s="10">
        <v>0</v>
      </c>
      <c r="E26" t="s" s="5">
        <v>100</v>
      </c>
      <c r="F26" t="s" s="5">
        <v>96</v>
      </c>
      <c r="G26" t="s" s="5">
        <v>101</v>
      </c>
      <c r="H26" t="s" s="5">
        <f>IF(ISBLANK(D26),"",HYPERLINK(CONCATENATE("http://www.mouser.com/Search/ProductDetail.aspx?R=",A26),"Product Page"))</f>
        <v>15</v>
      </c>
      <c r="I26" s="6">
        <v>0.132</v>
      </c>
      <c r="J26" s="6">
        <v>1.58</v>
      </c>
      <c r="K26" s="6"/>
    </row>
    <row r="27" ht="14.95" customHeight="1">
      <c r="A27" t="s" s="5">
        <v>102</v>
      </c>
      <c r="B27" t="s" s="5">
        <v>103</v>
      </c>
      <c r="C27" s="3"/>
      <c r="D27" s="10">
        <v>0</v>
      </c>
      <c r="E27" t="s" s="5">
        <v>104</v>
      </c>
      <c r="F27" t="s" s="5">
        <v>96</v>
      </c>
      <c r="G27" t="s" s="5">
        <v>105</v>
      </c>
      <c r="H27" t="s" s="5">
        <f>IF(ISBLANK(D27),"",HYPERLINK(CONCATENATE("http://www.mouser.com/Search/ProductDetail.aspx?R=",A27),"Product Page"))</f>
        <v>15</v>
      </c>
      <c r="I27" s="6">
        <v>0.132</v>
      </c>
      <c r="J27" s="6">
        <v>1.58</v>
      </c>
      <c r="K27" s="6"/>
    </row>
    <row r="28" ht="14.95" customHeight="1">
      <c r="A28" s="3"/>
      <c r="B28" s="3"/>
      <c r="C28" s="3"/>
      <c r="D28" s="4"/>
      <c r="E28" s="3"/>
      <c r="F28" s="5"/>
      <c r="G28" s="3"/>
      <c r="H28" t="s" s="5">
        <f>IF(ISBLANK(D28),"",HYPERLINK(CONCATENATE("http://www.mouser.com/Search/ProductDetail.aspx?R=",A28),"Product Page"))</f>
      </c>
      <c r="I28" s="6"/>
      <c r="J28" s="6"/>
      <c r="K28" s="6"/>
    </row>
    <row r="29" ht="14.95" customHeight="1">
      <c r="A29" t="s" s="5">
        <v>106</v>
      </c>
      <c r="B29" t="s" s="5">
        <v>106</v>
      </c>
      <c r="C29" t="s" s="5">
        <v>107</v>
      </c>
      <c r="D29" s="10">
        <v>1</v>
      </c>
      <c r="E29" t="s" s="5">
        <v>108</v>
      </c>
      <c r="F29" s="5"/>
      <c r="G29" t="s" s="5">
        <v>109</v>
      </c>
      <c r="H29" t="s" s="5">
        <f>IF(ISBLANK(D29),"",HYPERLINK(CONCATENATE("http://www.mouser.com/Search/ProductDetail.aspx?R=",A29),"Product Page"))</f>
        <v>15</v>
      </c>
      <c r="I29" s="6">
        <v>0.93</v>
      </c>
      <c r="J29" s="6">
        <v>0.93</v>
      </c>
      <c r="K29" s="6"/>
    </row>
    <row r="30" ht="14.95" customHeight="1">
      <c r="A30" s="3"/>
      <c r="B30" s="3"/>
      <c r="C30" s="3"/>
      <c r="D30" s="4"/>
      <c r="E30" s="3"/>
      <c r="F30" s="5"/>
      <c r="G30" s="3"/>
      <c r="H30" t="s" s="5">
        <f>IF(ISBLANK(D30),"",HYPERLINK(CONCATENATE("http://www.mouser.com/Search/ProductDetail.aspx?R=",A30),"Product Page"))</f>
      </c>
      <c r="I30" s="6"/>
      <c r="J30" s="6"/>
      <c r="K30" s="6"/>
    </row>
    <row r="31" ht="14.95" customHeight="1">
      <c r="A31" t="s" s="5">
        <v>110</v>
      </c>
      <c r="B31" t="s" s="5">
        <v>111</v>
      </c>
      <c r="C31" s="3"/>
      <c r="D31" s="10">
        <v>1</v>
      </c>
      <c r="E31" t="s" s="5">
        <v>112</v>
      </c>
      <c r="F31" s="5"/>
      <c r="G31" t="s" s="5">
        <v>113</v>
      </c>
      <c r="H31" t="s" s="5">
        <f>IF(ISBLANK(D31),"",HYPERLINK(CONCATENATE("http://www.mouser.com/Search/ProductDetail.aspx?R=",A31),"Product Page"))</f>
        <v>15</v>
      </c>
      <c r="I31" s="6">
        <v>0.17</v>
      </c>
      <c r="J31" s="6">
        <v>0.17</v>
      </c>
      <c r="K31" s="6"/>
    </row>
    <row r="32" ht="14.95" customHeight="1">
      <c r="A32" t="s" s="5">
        <v>114</v>
      </c>
      <c r="B32" t="s" s="5">
        <v>115</v>
      </c>
      <c r="C32" s="3"/>
      <c r="D32" s="10">
        <v>1</v>
      </c>
      <c r="E32" t="s" s="5">
        <v>116</v>
      </c>
      <c r="F32" s="5"/>
      <c r="G32" t="s" s="5">
        <v>117</v>
      </c>
      <c r="H32" t="s" s="5">
        <f>IF(ISBLANK(D32),"",HYPERLINK(CONCATENATE("http://www.mouser.com/Search/ProductDetail.aspx?R=",A32),"Product Page"))</f>
        <v>15</v>
      </c>
      <c r="I32" s="6">
        <v>1.25</v>
      </c>
      <c r="J32" s="6">
        <v>1.25</v>
      </c>
      <c r="K32" s="6"/>
    </row>
    <row r="33" ht="14.95" customHeight="1">
      <c r="A33" t="s" s="5">
        <v>118</v>
      </c>
      <c r="B33" t="s" s="5">
        <v>119</v>
      </c>
      <c r="C33" s="3"/>
      <c r="D33" s="10">
        <v>1</v>
      </c>
      <c r="E33" t="s" s="5">
        <v>120</v>
      </c>
      <c r="F33" s="5"/>
      <c r="G33" t="s" s="5">
        <v>121</v>
      </c>
      <c r="H33" t="s" s="5">
        <f>IF(ISBLANK(D33),"",HYPERLINK(CONCATENATE("http://www.mouser.com/Search/ProductDetail.aspx?R=",A33),"Product Page"))</f>
        <v>15</v>
      </c>
      <c r="I33" s="6">
        <v>0.89</v>
      </c>
      <c r="J33" s="6">
        <v>0.89</v>
      </c>
      <c r="K33" s="6"/>
    </row>
    <row r="34" ht="14.95" customHeight="1">
      <c r="A34" t="s" s="5">
        <v>122</v>
      </c>
      <c r="B34" t="s" s="5">
        <v>123</v>
      </c>
      <c r="C34" s="3"/>
      <c r="D34" s="10">
        <v>1</v>
      </c>
      <c r="E34" t="s" s="5">
        <v>124</v>
      </c>
      <c r="F34" s="5"/>
      <c r="G34" t="s" s="5">
        <v>125</v>
      </c>
      <c r="H34" t="s" s="5">
        <f>IF(ISBLANK(D34),"",HYPERLINK(CONCATENATE("http://www.mouser.com/Search/ProductDetail.aspx?R=",A34),"Product Page"))</f>
        <v>15</v>
      </c>
      <c r="I34" s="6">
        <v>0.8100000000000001</v>
      </c>
      <c r="J34" s="6">
        <v>0.8100000000000001</v>
      </c>
      <c r="K34" s="6"/>
    </row>
    <row r="35" ht="14.95" customHeight="1">
      <c r="A35" t="s" s="5">
        <v>126</v>
      </c>
      <c r="B35" t="s" s="5">
        <v>127</v>
      </c>
      <c r="C35" s="3"/>
      <c r="D35" s="10">
        <v>1</v>
      </c>
      <c r="E35" t="s" s="5">
        <v>128</v>
      </c>
      <c r="F35" s="5"/>
      <c r="G35" t="s" s="5">
        <v>129</v>
      </c>
      <c r="H35" t="s" s="5">
        <f>IF(ISBLANK(D35),"",HYPERLINK(CONCATENATE("http://www.mouser.com/Search/ProductDetail.aspx?R=",A35),"Product Page"))</f>
        <v>15</v>
      </c>
      <c r="I35" s="6">
        <v>0.75</v>
      </c>
      <c r="J35" s="6">
        <v>0.75</v>
      </c>
      <c r="K35" s="6"/>
    </row>
    <row r="36" ht="14.95" customHeight="1">
      <c r="A36" t="s" s="5">
        <v>130</v>
      </c>
      <c r="B36" t="s" s="5">
        <v>131</v>
      </c>
      <c r="C36" s="3"/>
      <c r="D36" s="10">
        <v>2</v>
      </c>
      <c r="E36" t="s" s="5">
        <v>132</v>
      </c>
      <c r="F36" s="5"/>
      <c r="G36" t="s" s="5">
        <v>133</v>
      </c>
      <c r="H36" t="s" s="5">
        <f>IF(ISBLANK(D36),"",HYPERLINK(CONCATENATE("http://www.mouser.com/Search/ProductDetail.aspx?R=",A36),"Product Page"))</f>
        <v>15</v>
      </c>
      <c r="I36" s="6">
        <v>1.1</v>
      </c>
      <c r="J36" s="6">
        <v>2.2</v>
      </c>
      <c r="K36" s="6"/>
    </row>
    <row r="37" ht="14.95" customHeight="1">
      <c r="A37" t="s" s="5">
        <v>134</v>
      </c>
      <c r="B37" t="s" s="5">
        <v>135</v>
      </c>
      <c r="C37" s="3"/>
      <c r="D37" s="10">
        <v>4</v>
      </c>
      <c r="E37" t="s" s="5">
        <v>136</v>
      </c>
      <c r="F37" s="5"/>
      <c r="G37" t="s" s="5">
        <v>137</v>
      </c>
      <c r="H37" t="s" s="5">
        <f>IF(ISBLANK(D37),"",HYPERLINK(CONCATENATE("http://www.mouser.com/Search/ProductDetail.aspx?R=",A37),"Product Page"))</f>
        <v>15</v>
      </c>
      <c r="I37" s="6">
        <v>1.24</v>
      </c>
      <c r="J37" s="6">
        <v>4.96</v>
      </c>
      <c r="K37" s="6"/>
    </row>
    <row r="38" ht="14.95" customHeight="1">
      <c r="A38" s="3"/>
      <c r="B38" s="3"/>
      <c r="C38" s="3"/>
      <c r="D38" s="4"/>
      <c r="E38" s="3"/>
      <c r="F38" s="5"/>
      <c r="G38" s="3"/>
      <c r="H38" s="3"/>
      <c r="I38" s="6"/>
      <c r="J38" s="6"/>
      <c r="K38" s="6"/>
    </row>
    <row r="39" ht="16" customHeight="1">
      <c r="A39" s="3"/>
      <c r="B39" s="3"/>
      <c r="C39" s="3"/>
      <c r="D39" s="10">
        <v>1</v>
      </c>
      <c r="E39" s="3"/>
      <c r="F39" s="5"/>
      <c r="G39" t="s" s="5">
        <v>138</v>
      </c>
      <c r="H39" s="3"/>
      <c r="I39" s="6">
        <v>17</v>
      </c>
      <c r="J39" s="6">
        <v>17</v>
      </c>
      <c r="K39" s="6"/>
    </row>
    <row r="40" ht="16" customHeight="1">
      <c r="A40" s="3"/>
      <c r="B40" s="3"/>
      <c r="C40" s="3"/>
      <c r="D40" s="10">
        <v>12</v>
      </c>
      <c r="E40" s="3"/>
      <c r="F40" s="5"/>
      <c r="G40" t="s" s="5">
        <v>139</v>
      </c>
      <c r="H40" s="3"/>
      <c r="I40" s="6">
        <v>0.27</v>
      </c>
      <c r="J40" s="6">
        <f>D40*I40</f>
        <v>3.24</v>
      </c>
      <c r="K40" t="s" s="5">
        <v>140</v>
      </c>
    </row>
    <row r="41" ht="14.95" customHeight="1">
      <c r="A41" s="3"/>
      <c r="B41" s="3"/>
      <c r="C41" s="3"/>
      <c r="D41" s="4"/>
      <c r="E41" s="3"/>
      <c r="F41" s="5"/>
      <c r="G41" s="3"/>
      <c r="H41" s="3"/>
      <c r="I41" s="6"/>
      <c r="J41" s="6"/>
      <c r="K41" t="s" s="5">
        <v>141</v>
      </c>
    </row>
    <row r="42" ht="14.95" customHeight="1">
      <c r="A42" s="3"/>
      <c r="B42" s="3"/>
      <c r="C42" s="3"/>
      <c r="D42" s="10">
        <v>1</v>
      </c>
      <c r="E42" s="3"/>
      <c r="F42" s="5"/>
      <c r="G42" t="s" s="5">
        <v>142</v>
      </c>
      <c r="H42" s="3"/>
      <c r="I42" s="6"/>
      <c r="J42" s="6"/>
      <c r="K42" t="s" s="5">
        <v>143</v>
      </c>
    </row>
    <row r="43" ht="14.95" customHeight="1">
      <c r="A43" s="3"/>
      <c r="B43" s="3"/>
      <c r="C43" s="3"/>
      <c r="D43" s="10">
        <v>1</v>
      </c>
      <c r="E43" s="3"/>
      <c r="F43" s="5"/>
      <c r="G43" t="s" s="5">
        <v>144</v>
      </c>
      <c r="H43" s="3"/>
      <c r="I43" s="6"/>
      <c r="J43" s="6"/>
      <c r="K43" s="6"/>
    </row>
    <row r="44" ht="14.95" customHeight="1">
      <c r="A44" s="3"/>
      <c r="B44" s="3"/>
      <c r="C44" s="3"/>
      <c r="D44" s="4"/>
      <c r="E44" s="3"/>
      <c r="F44" s="5"/>
      <c r="G44" s="3"/>
      <c r="H44" s="3"/>
      <c r="I44" t="s" s="12">
        <v>145</v>
      </c>
      <c r="J44" s="6">
        <f>SUM(J4:J40)</f>
        <v>56.20999999999999</v>
      </c>
      <c r="K44" s="6"/>
    </row>
  </sheetData>
  <hyperlinks>
    <hyperlink ref="H4" r:id="rId1" location="" tooltip="" display=""/>
    <hyperlink ref="H5" r:id="rId2" location="" tooltip="" display=""/>
    <hyperlink ref="H6" r:id="rId3" location="" tooltip="" display=""/>
    <hyperlink ref="H7" r:id="rId4" location="" tooltip="" display=""/>
    <hyperlink ref="H9" r:id="rId5" location="" tooltip="" display=""/>
    <hyperlink ref="H10" r:id="rId6" location="" tooltip="" display=""/>
    <hyperlink ref="H11" r:id="rId7" location="" tooltip="" display=""/>
    <hyperlink ref="H12" r:id="rId8" location="" tooltip="" display=""/>
    <hyperlink ref="H13" r:id="rId9" location="" tooltip="" display=""/>
    <hyperlink ref="H14" r:id="rId10" location="" tooltip="" display=""/>
    <hyperlink ref="H15" r:id="rId11" location="" tooltip="" display=""/>
    <hyperlink ref="H16" r:id="rId12" location="" tooltip="" display=""/>
    <hyperlink ref="H17" r:id="rId13" location="" tooltip="" display=""/>
    <hyperlink ref="H19" r:id="rId14" location="" tooltip="" display=""/>
    <hyperlink ref="H20" r:id="rId15" location="" tooltip="" display=""/>
    <hyperlink ref="H22" r:id="rId16" location="" tooltip="" display=""/>
    <hyperlink ref="H23" r:id="rId17" location="" tooltip="" display=""/>
    <hyperlink ref="H24" r:id="rId18" location="" tooltip="" display=""/>
    <hyperlink ref="H25" r:id="rId19" location="" tooltip="" display=""/>
    <hyperlink ref="H26" r:id="rId20" location="" tooltip="" display=""/>
    <hyperlink ref="H27" r:id="rId21" location="" tooltip="" display=""/>
    <hyperlink ref="H29" r:id="rId22" location="" tooltip="" display=""/>
    <hyperlink ref="H31" r:id="rId23" location="" tooltip="" display=""/>
    <hyperlink ref="H32" r:id="rId24" location="" tooltip="" display=""/>
    <hyperlink ref="H33" r:id="rId25" location="" tooltip="" display=""/>
    <hyperlink ref="H34" r:id="rId26" location="" tooltip="" display=""/>
    <hyperlink ref="H35" r:id="rId27" location="" tooltip="" display=""/>
    <hyperlink ref="H36" r:id="rId28" location="" tooltip="" display=""/>
    <hyperlink ref="H37" r:id="rId29" location="" tooltip="" display=""/>
    <hyperlink ref="G39" r:id="rId30" location="" tooltip="" display=""/>
    <hyperlink ref="K40" r:id="rId31" location="" tooltip="" display=""/>
    <hyperlink ref="K41" r:id="rId32" location="" tooltip="" display=""/>
    <hyperlink ref="K42" r:id="rId33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