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thune\Box Sync\ANSYS Pole Shoe Handbook Information\"/>
    </mc:Choice>
  </mc:AlternateContent>
  <bookViews>
    <workbookView xWindow="0" yWindow="0" windowWidth="28800" windowHeight="12432" firstSheet="8" activeTab="19"/>
  </bookViews>
  <sheets>
    <sheet name="Index" sheetId="1" r:id="rId1"/>
    <sheet name="20x4" sheetId="17" r:id="rId2"/>
    <sheet name="50x2" sheetId="16" r:id="rId3"/>
    <sheet name="50x4" sheetId="15" r:id="rId4"/>
    <sheet name="70x2" sheetId="11" r:id="rId5"/>
    <sheet name="70x3" sheetId="12" r:id="rId6"/>
    <sheet name="70x4" sheetId="13" r:id="rId7"/>
    <sheet name="70x6" sheetId="14" r:id="rId8"/>
    <sheet name="AR15" sheetId="6" r:id="rId9"/>
    <sheet name="AR30" sheetId="4" r:id="rId10"/>
    <sheet name="AR50" sheetId="9" r:id="rId11"/>
    <sheet name="AR70" sheetId="8" r:id="rId12"/>
    <sheet name="M50" sheetId="7" r:id="rId13"/>
    <sheet name="M30" sheetId="5" r:id="rId14"/>
    <sheet name="M4020" sheetId="10" r:id="rId15"/>
    <sheet name="M4040" sheetId="2" r:id="rId16"/>
    <sheet name="M10AY ASC" sheetId="18" r:id="rId17"/>
    <sheet name="M15AY ASC" sheetId="19" r:id="rId18"/>
    <sheet name="M20AY ASC" sheetId="20" r:id="rId19"/>
    <sheet name="M30AY ASC" sheetId="21" r:id="rId20"/>
  </sheets>
  <definedNames>
    <definedName name="_xlnm._FilterDatabase" localSheetId="13" hidden="1">'M30'!$A$4:$N$64</definedName>
    <definedName name="_xlnm._FilterDatabase" localSheetId="15" hidden="1">'M4040'!$A$3:$K$75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21" l="1"/>
  <c r="J49" i="21" s="1"/>
  <c r="K49" i="21"/>
  <c r="I48" i="21"/>
  <c r="J48" i="21" s="1"/>
  <c r="K48" i="21"/>
  <c r="I47" i="21"/>
  <c r="J47" i="21" s="1"/>
  <c r="K47" i="21"/>
  <c r="I46" i="21"/>
  <c r="J46" i="21" s="1"/>
  <c r="K46" i="21"/>
  <c r="I45" i="21"/>
  <c r="J45" i="21" s="1"/>
  <c r="K45" i="21"/>
  <c r="I44" i="21"/>
  <c r="J44" i="21" s="1"/>
  <c r="K44" i="21"/>
  <c r="I43" i="21"/>
  <c r="J43" i="21" s="1"/>
  <c r="K43" i="21"/>
  <c r="I42" i="21"/>
  <c r="J42" i="21" s="1"/>
  <c r="K42" i="21"/>
  <c r="K41" i="21"/>
  <c r="I41" i="21"/>
  <c r="J41" i="21" s="1"/>
  <c r="I40" i="21"/>
  <c r="J40" i="21" s="1"/>
  <c r="K40" i="21"/>
  <c r="I39" i="21"/>
  <c r="J39" i="21" s="1"/>
  <c r="K39" i="21"/>
  <c r="I38" i="21"/>
  <c r="J38" i="21" s="1"/>
  <c r="K38" i="21"/>
  <c r="I37" i="21"/>
  <c r="J37" i="21" s="1"/>
  <c r="K37" i="21"/>
  <c r="I36" i="21"/>
  <c r="J36" i="21" s="1"/>
  <c r="K36" i="21"/>
  <c r="I35" i="21"/>
  <c r="J35" i="21" s="1"/>
  <c r="K35" i="21"/>
  <c r="I34" i="21"/>
  <c r="J34" i="21" s="1"/>
  <c r="K34" i="21"/>
  <c r="K33" i="21"/>
  <c r="I33" i="21"/>
  <c r="J33" i="21" s="1"/>
  <c r="K32" i="21"/>
  <c r="I32" i="21"/>
  <c r="J32" i="21" s="1"/>
  <c r="K31" i="21"/>
  <c r="I31" i="21"/>
  <c r="J31" i="21" s="1"/>
  <c r="I30" i="21"/>
  <c r="J30" i="21" s="1"/>
  <c r="K30" i="21"/>
  <c r="I29" i="21"/>
  <c r="J29" i="21" s="1"/>
  <c r="K29" i="21"/>
  <c r="I28" i="21"/>
  <c r="J28" i="21" s="1"/>
  <c r="K28" i="21"/>
  <c r="I27" i="21"/>
  <c r="J27" i="21" s="1"/>
  <c r="K27" i="21"/>
  <c r="I26" i="21"/>
  <c r="J26" i="21"/>
  <c r="K26" i="21"/>
  <c r="K25" i="21"/>
  <c r="I25" i="21"/>
  <c r="J25" i="21" s="1"/>
  <c r="K24" i="21"/>
  <c r="I24" i="21"/>
  <c r="J24" i="21" s="1"/>
  <c r="K23" i="21"/>
  <c r="I23" i="21"/>
  <c r="J23" i="21" s="1"/>
  <c r="K22" i="21"/>
  <c r="I22" i="21"/>
  <c r="J22" i="21" s="1"/>
  <c r="I21" i="21"/>
  <c r="J21" i="21"/>
  <c r="K21" i="21"/>
  <c r="I20" i="21"/>
  <c r="J20" i="21" s="1"/>
  <c r="K20" i="21"/>
  <c r="I19" i="21"/>
  <c r="J19" i="21" s="1"/>
  <c r="K19" i="21"/>
  <c r="I18" i="21"/>
  <c r="J18" i="21" s="1"/>
  <c r="K18" i="21"/>
  <c r="K17" i="21"/>
  <c r="I17" i="21"/>
  <c r="J17" i="21" s="1"/>
  <c r="K16" i="21"/>
  <c r="J16" i="21"/>
  <c r="I16" i="21"/>
  <c r="K15" i="21"/>
  <c r="J15" i="21"/>
  <c r="I15" i="21"/>
  <c r="K14" i="21"/>
  <c r="I14" i="21"/>
  <c r="J14" i="21" s="1"/>
  <c r="K13" i="21"/>
  <c r="I13" i="21"/>
  <c r="J13" i="21" s="1"/>
  <c r="K12" i="21"/>
  <c r="J12" i="21"/>
  <c r="I12" i="21"/>
  <c r="K11" i="21"/>
  <c r="I11" i="21"/>
  <c r="J11" i="21" s="1"/>
  <c r="K10" i="21"/>
  <c r="I10" i="21"/>
  <c r="J10" i="21" s="1"/>
  <c r="K9" i="21"/>
  <c r="I9" i="21"/>
  <c r="J9" i="21" s="1"/>
  <c r="K8" i="21"/>
  <c r="I8" i="21"/>
  <c r="J8" i="21" s="1"/>
  <c r="K7" i="21"/>
  <c r="I7" i="21"/>
  <c r="J7" i="21" s="1"/>
  <c r="K6" i="21"/>
  <c r="I6" i="21"/>
  <c r="J6" i="21" s="1"/>
  <c r="K5" i="21"/>
  <c r="I5" i="21"/>
  <c r="J5" i="21" s="1"/>
  <c r="K4" i="21"/>
  <c r="I4" i="21"/>
  <c r="J4" i="21" s="1"/>
  <c r="I16" i="20"/>
  <c r="G16" i="20"/>
  <c r="H16" i="20" s="1"/>
  <c r="I15" i="20"/>
  <c r="H15" i="20"/>
  <c r="G15" i="20"/>
  <c r="I14" i="20"/>
  <c r="H14" i="20"/>
  <c r="G14" i="20"/>
  <c r="I13" i="20"/>
  <c r="G13" i="20"/>
  <c r="H13" i="20" s="1"/>
  <c r="I12" i="20"/>
  <c r="G12" i="20"/>
  <c r="H12" i="20" s="1"/>
  <c r="I11" i="20"/>
  <c r="H11" i="20"/>
  <c r="G11" i="20"/>
  <c r="I10" i="20"/>
  <c r="H10" i="20"/>
  <c r="G10" i="20"/>
  <c r="I9" i="20"/>
  <c r="G9" i="20"/>
  <c r="H9" i="20" s="1"/>
  <c r="I8" i="20"/>
  <c r="G8" i="20"/>
  <c r="H8" i="20" s="1"/>
  <c r="I7" i="20"/>
  <c r="H7" i="20"/>
  <c r="G7" i="20"/>
  <c r="I6" i="20"/>
  <c r="H6" i="20"/>
  <c r="G6" i="20"/>
  <c r="I5" i="20"/>
  <c r="G5" i="20"/>
  <c r="H5" i="20" s="1"/>
  <c r="I4" i="20"/>
  <c r="G4" i="20"/>
  <c r="H4" i="20" s="1"/>
  <c r="I24" i="20"/>
  <c r="G24" i="20"/>
  <c r="H24" i="20" s="1"/>
  <c r="I23" i="20"/>
  <c r="H23" i="20"/>
  <c r="G23" i="20"/>
  <c r="I22" i="20"/>
  <c r="H22" i="20"/>
  <c r="G22" i="20"/>
  <c r="I21" i="20"/>
  <c r="G21" i="20"/>
  <c r="H21" i="20" s="1"/>
  <c r="I20" i="20"/>
  <c r="G20" i="20"/>
  <c r="H20" i="20" s="1"/>
  <c r="I19" i="20"/>
  <c r="H19" i="20"/>
  <c r="G19" i="20"/>
  <c r="I18" i="20"/>
  <c r="H18" i="20"/>
  <c r="G18" i="20"/>
  <c r="I17" i="20"/>
  <c r="G17" i="20"/>
  <c r="H17" i="20" s="1"/>
  <c r="I74" i="19"/>
  <c r="J74" i="19" s="1"/>
  <c r="K74" i="19"/>
  <c r="I73" i="19"/>
  <c r="J73" i="19" s="1"/>
  <c r="K73" i="19"/>
  <c r="I72" i="19"/>
  <c r="J72" i="19" s="1"/>
  <c r="K72" i="19"/>
  <c r="I71" i="19"/>
  <c r="J71" i="19" s="1"/>
  <c r="K71" i="19"/>
  <c r="I70" i="19"/>
  <c r="J70" i="19" s="1"/>
  <c r="K70" i="19"/>
  <c r="I69" i="19"/>
  <c r="J69" i="19" s="1"/>
  <c r="K69" i="19"/>
  <c r="I68" i="19"/>
  <c r="J68" i="19" s="1"/>
  <c r="K68" i="19"/>
  <c r="I67" i="19"/>
  <c r="J67" i="19" s="1"/>
  <c r="K67" i="19"/>
  <c r="I66" i="19"/>
  <c r="J66" i="19" s="1"/>
  <c r="K66" i="19"/>
  <c r="I65" i="19"/>
  <c r="J65" i="19" s="1"/>
  <c r="K65" i="19"/>
  <c r="I64" i="19"/>
  <c r="J64" i="19" s="1"/>
  <c r="K64" i="19"/>
  <c r="I63" i="19"/>
  <c r="J63" i="19" s="1"/>
  <c r="K63" i="19"/>
  <c r="I62" i="19"/>
  <c r="J62" i="19" s="1"/>
  <c r="K62" i="19"/>
  <c r="I61" i="19"/>
  <c r="J61" i="19" s="1"/>
  <c r="K61" i="19"/>
  <c r="I60" i="19"/>
  <c r="J60" i="19" s="1"/>
  <c r="K60" i="19"/>
  <c r="I59" i="19"/>
  <c r="J59" i="19" s="1"/>
  <c r="K59" i="19"/>
  <c r="I58" i="19"/>
  <c r="J58" i="19" s="1"/>
  <c r="K58" i="19"/>
  <c r="I57" i="19"/>
  <c r="J57" i="19" s="1"/>
  <c r="K57" i="19"/>
  <c r="I56" i="19"/>
  <c r="J56" i="19" s="1"/>
  <c r="K56" i="19"/>
  <c r="I55" i="19"/>
  <c r="J55" i="19" s="1"/>
  <c r="K55" i="19"/>
  <c r="I54" i="19"/>
  <c r="J54" i="19" s="1"/>
  <c r="K54" i="19"/>
  <c r="I53" i="19"/>
  <c r="J53" i="19" s="1"/>
  <c r="K53" i="19"/>
  <c r="I52" i="19"/>
  <c r="J52" i="19" s="1"/>
  <c r="K52" i="19"/>
  <c r="K51" i="19"/>
  <c r="I51" i="19"/>
  <c r="J51" i="19" s="1"/>
  <c r="K50" i="19"/>
  <c r="I50" i="19"/>
  <c r="J50" i="19" s="1"/>
  <c r="K49" i="19"/>
  <c r="I49" i="19"/>
  <c r="J49" i="19" s="1"/>
  <c r="I48" i="19"/>
  <c r="J48" i="19" s="1"/>
  <c r="K48" i="19"/>
  <c r="I47" i="19"/>
  <c r="J47" i="19" s="1"/>
  <c r="K47" i="19"/>
  <c r="I46" i="19"/>
  <c r="J46" i="19" s="1"/>
  <c r="K46" i="19"/>
  <c r="I45" i="19"/>
  <c r="J45" i="19" s="1"/>
  <c r="K45" i="19"/>
  <c r="I44" i="19"/>
  <c r="J44" i="19" s="1"/>
  <c r="K44" i="19"/>
  <c r="I43" i="19"/>
  <c r="J43" i="19" s="1"/>
  <c r="K43" i="19"/>
  <c r="I42" i="19"/>
  <c r="J42" i="19" s="1"/>
  <c r="K42" i="19"/>
  <c r="I41" i="19"/>
  <c r="J41" i="19" s="1"/>
  <c r="K41" i="19"/>
  <c r="I40" i="19"/>
  <c r="J40" i="19"/>
  <c r="K40" i="19"/>
  <c r="K39" i="19"/>
  <c r="I39" i="19"/>
  <c r="J39" i="19" s="1"/>
  <c r="K38" i="19"/>
  <c r="I38" i="19"/>
  <c r="J38" i="19" s="1"/>
  <c r="K37" i="19"/>
  <c r="I37" i="19"/>
  <c r="J37" i="19" s="1"/>
  <c r="K36" i="19"/>
  <c r="I36" i="19"/>
  <c r="J36" i="19" s="1"/>
  <c r="K35" i="19"/>
  <c r="I35" i="19"/>
  <c r="J35" i="19" s="1"/>
  <c r="K34" i="19"/>
  <c r="I34" i="19"/>
  <c r="J34" i="19" s="1"/>
  <c r="I33" i="19"/>
  <c r="J33" i="19" s="1"/>
  <c r="K33" i="19"/>
  <c r="I32" i="19"/>
  <c r="J32" i="19" s="1"/>
  <c r="K32" i="19"/>
  <c r="I31" i="19"/>
  <c r="J31" i="19" s="1"/>
  <c r="K31" i="19"/>
  <c r="I30" i="19"/>
  <c r="J30" i="19" s="1"/>
  <c r="K30" i="19"/>
  <c r="I29" i="19"/>
  <c r="J29" i="19" s="1"/>
  <c r="K29" i="19"/>
  <c r="I28" i="19"/>
  <c r="J28" i="19"/>
  <c r="K28" i="19"/>
  <c r="K27" i="19"/>
  <c r="I27" i="19"/>
  <c r="J27" i="19" s="1"/>
  <c r="K26" i="19"/>
  <c r="I26" i="19"/>
  <c r="J26" i="19" s="1"/>
  <c r="K25" i="19"/>
  <c r="J25" i="19"/>
  <c r="I25" i="19"/>
  <c r="K24" i="19"/>
  <c r="I24" i="19"/>
  <c r="J24" i="19" s="1"/>
  <c r="K23" i="19"/>
  <c r="I23" i="19"/>
  <c r="J23" i="19" s="1"/>
  <c r="K22" i="19"/>
  <c r="I22" i="19"/>
  <c r="J22" i="19" s="1"/>
  <c r="K21" i="19"/>
  <c r="I21" i="19"/>
  <c r="J21" i="19" s="1"/>
  <c r="K20" i="19"/>
  <c r="I20" i="19"/>
  <c r="J20" i="19" s="1"/>
  <c r="K19" i="19"/>
  <c r="I19" i="19"/>
  <c r="J19" i="19" s="1"/>
  <c r="K18" i="19"/>
  <c r="I18" i="19"/>
  <c r="J18" i="19" s="1"/>
  <c r="K17" i="19"/>
  <c r="J17" i="19"/>
  <c r="I17" i="19"/>
  <c r="K16" i="19"/>
  <c r="I16" i="19"/>
  <c r="J16" i="19" s="1"/>
  <c r="K15" i="19"/>
  <c r="I15" i="19"/>
  <c r="J15" i="19" s="1"/>
  <c r="K14" i="19"/>
  <c r="I14" i="19"/>
  <c r="J14" i="19" s="1"/>
  <c r="K13" i="19"/>
  <c r="I13" i="19"/>
  <c r="J13" i="19" s="1"/>
  <c r="K12" i="19"/>
  <c r="I12" i="19"/>
  <c r="J12" i="19" s="1"/>
  <c r="K11" i="19"/>
  <c r="I11" i="19"/>
  <c r="J11" i="19" s="1"/>
  <c r="K10" i="19"/>
  <c r="I10" i="19"/>
  <c r="J10" i="19" s="1"/>
  <c r="K9" i="19"/>
  <c r="I9" i="19"/>
  <c r="J9" i="19" s="1"/>
  <c r="K8" i="19"/>
  <c r="I8" i="19"/>
  <c r="J8" i="19" s="1"/>
  <c r="K7" i="19"/>
  <c r="I7" i="19"/>
  <c r="J7" i="19" s="1"/>
  <c r="K6" i="19"/>
  <c r="I6" i="19"/>
  <c r="J6" i="19" s="1"/>
  <c r="K5" i="19"/>
  <c r="I5" i="19"/>
  <c r="J5" i="19" s="1"/>
  <c r="K4" i="19"/>
  <c r="I4" i="19"/>
  <c r="J4" i="19" s="1"/>
  <c r="I39" i="18"/>
  <c r="J39" i="18" s="1"/>
  <c r="K39" i="18"/>
  <c r="I38" i="18"/>
  <c r="J38" i="18" s="1"/>
  <c r="K38" i="18"/>
  <c r="I37" i="18"/>
  <c r="J37" i="18" s="1"/>
  <c r="K37" i="18"/>
  <c r="I36" i="18"/>
  <c r="J36" i="18"/>
  <c r="K36" i="18"/>
  <c r="I35" i="18"/>
  <c r="J35" i="18" s="1"/>
  <c r="K35" i="18"/>
  <c r="I34" i="18"/>
  <c r="J34" i="18" s="1"/>
  <c r="K34" i="18"/>
  <c r="I33" i="18"/>
  <c r="J33" i="18" s="1"/>
  <c r="K33" i="18"/>
  <c r="I32" i="18"/>
  <c r="J32" i="18" s="1"/>
  <c r="K32" i="18"/>
  <c r="I31" i="18"/>
  <c r="J31" i="18" s="1"/>
  <c r="K31" i="18"/>
  <c r="I30" i="18"/>
  <c r="J30" i="18" s="1"/>
  <c r="K30" i="18"/>
  <c r="I29" i="18"/>
  <c r="J29" i="18"/>
  <c r="K29" i="18"/>
  <c r="I28" i="18"/>
  <c r="J28" i="18" s="1"/>
  <c r="K28" i="18"/>
  <c r="I27" i="18"/>
  <c r="J27" i="18" s="1"/>
  <c r="K27" i="18"/>
  <c r="I26" i="18"/>
  <c r="J26" i="18" s="1"/>
  <c r="K26" i="18"/>
  <c r="I25" i="18"/>
  <c r="J25" i="18" s="1"/>
  <c r="K25" i="18"/>
  <c r="I24" i="18"/>
  <c r="J24" i="18" s="1"/>
  <c r="K24" i="18"/>
  <c r="I23" i="18"/>
  <c r="J23" i="18" s="1"/>
  <c r="K23" i="18"/>
  <c r="I22" i="18"/>
  <c r="J22" i="18" s="1"/>
  <c r="K22" i="18"/>
  <c r="K21" i="18"/>
  <c r="I21" i="18"/>
  <c r="J21" i="18" s="1"/>
  <c r="K20" i="18"/>
  <c r="I20" i="18"/>
  <c r="J20" i="18" s="1"/>
  <c r="K19" i="18"/>
  <c r="J19" i="18"/>
  <c r="I19" i="18"/>
  <c r="K18" i="18"/>
  <c r="I18" i="18"/>
  <c r="J18" i="18" s="1"/>
  <c r="K17" i="18"/>
  <c r="I17" i="18"/>
  <c r="J17" i="18" s="1"/>
  <c r="K16" i="18"/>
  <c r="I16" i="18"/>
  <c r="J16" i="18" s="1"/>
  <c r="K15" i="18"/>
  <c r="I15" i="18"/>
  <c r="J15" i="18" s="1"/>
  <c r="K14" i="18"/>
  <c r="I14" i="18"/>
  <c r="J14" i="18" s="1"/>
  <c r="K13" i="18"/>
  <c r="I13" i="18"/>
  <c r="J13" i="18" s="1"/>
  <c r="K12" i="18"/>
  <c r="I12" i="18"/>
  <c r="J12" i="18" s="1"/>
  <c r="K11" i="18"/>
  <c r="I11" i="18"/>
  <c r="J11" i="18" s="1"/>
  <c r="K10" i="18"/>
  <c r="I10" i="18"/>
  <c r="J10" i="18" s="1"/>
  <c r="K9" i="18"/>
  <c r="I9" i="18"/>
  <c r="J9" i="18" s="1"/>
  <c r="K8" i="18"/>
  <c r="I8" i="18"/>
  <c r="J8" i="18" s="1"/>
  <c r="K7" i="18"/>
  <c r="I7" i="18"/>
  <c r="J7" i="18" s="1"/>
  <c r="K6" i="18"/>
  <c r="I6" i="18"/>
  <c r="J6" i="18" s="1"/>
  <c r="K5" i="18"/>
  <c r="I5" i="18"/>
  <c r="J5" i="18" s="1"/>
  <c r="K4" i="18"/>
  <c r="I4" i="18"/>
  <c r="J4" i="18" s="1"/>
  <c r="I67" i="12"/>
  <c r="J67" i="12"/>
  <c r="K67" i="12"/>
  <c r="I66" i="12"/>
  <c r="J66" i="12" s="1"/>
  <c r="K66" i="12"/>
  <c r="I65" i="12"/>
  <c r="J65" i="12" s="1"/>
  <c r="K65" i="12"/>
  <c r="I64" i="12"/>
  <c r="J64" i="12" s="1"/>
  <c r="K64" i="12"/>
  <c r="I63" i="12"/>
  <c r="J63" i="12" s="1"/>
  <c r="K63" i="12"/>
  <c r="I62" i="12"/>
  <c r="J62" i="12" s="1"/>
  <c r="K62" i="12"/>
  <c r="I61" i="12"/>
  <c r="J61" i="12" s="1"/>
  <c r="K61" i="12"/>
  <c r="I60" i="12"/>
  <c r="J60" i="12" s="1"/>
  <c r="K60" i="12"/>
  <c r="I59" i="12"/>
  <c r="J59" i="12" s="1"/>
  <c r="K59" i="12"/>
  <c r="I58" i="12"/>
  <c r="J58" i="12" s="1"/>
  <c r="K58" i="12"/>
  <c r="I57" i="12"/>
  <c r="J57" i="12" s="1"/>
  <c r="K57" i="12"/>
  <c r="I56" i="12"/>
  <c r="J56" i="12" s="1"/>
  <c r="K56" i="12"/>
  <c r="I55" i="12"/>
  <c r="J55" i="12" s="1"/>
  <c r="K55" i="12"/>
  <c r="I54" i="12"/>
  <c r="J54" i="12" s="1"/>
  <c r="K54" i="12"/>
  <c r="I53" i="12"/>
  <c r="J53" i="12" s="1"/>
  <c r="K53" i="12"/>
  <c r="I52" i="12"/>
  <c r="J52" i="12" s="1"/>
  <c r="K52" i="12"/>
  <c r="I51" i="12"/>
  <c r="J51" i="12" s="1"/>
  <c r="K51" i="12"/>
  <c r="I50" i="12"/>
  <c r="J50" i="12" s="1"/>
  <c r="K50" i="12"/>
  <c r="I49" i="12"/>
  <c r="J49" i="12" s="1"/>
  <c r="K49" i="12"/>
  <c r="I48" i="12"/>
  <c r="J48" i="12" s="1"/>
  <c r="K48" i="12"/>
  <c r="I47" i="12"/>
  <c r="J47" i="12" s="1"/>
  <c r="K47" i="12"/>
  <c r="K46" i="12"/>
  <c r="I46" i="12"/>
  <c r="J46" i="12" s="1"/>
  <c r="K45" i="12"/>
  <c r="I45" i="12"/>
  <c r="J45" i="12" s="1"/>
  <c r="K44" i="12"/>
  <c r="I44" i="12"/>
  <c r="J44" i="12" s="1"/>
  <c r="I43" i="12"/>
  <c r="J43" i="12" s="1"/>
  <c r="K43" i="12"/>
  <c r="I42" i="12"/>
  <c r="J42" i="12" s="1"/>
  <c r="K42" i="12"/>
  <c r="I41" i="12"/>
  <c r="J41" i="12" s="1"/>
  <c r="K41" i="12"/>
  <c r="I40" i="12"/>
  <c r="J40" i="12" s="1"/>
  <c r="K40" i="12"/>
  <c r="I39" i="12"/>
  <c r="J39" i="12" s="1"/>
  <c r="K39" i="12"/>
  <c r="I38" i="12"/>
  <c r="J38" i="12" s="1"/>
  <c r="K38" i="12"/>
  <c r="I37" i="12"/>
  <c r="J37" i="12" s="1"/>
  <c r="K37" i="12"/>
  <c r="I36" i="12"/>
  <c r="J36" i="12" s="1"/>
  <c r="K36" i="12"/>
  <c r="K35" i="12"/>
  <c r="I35" i="12"/>
  <c r="J35" i="12" s="1"/>
  <c r="K34" i="12"/>
  <c r="I34" i="12"/>
  <c r="J34" i="12" s="1"/>
  <c r="K33" i="12"/>
  <c r="I33" i="12"/>
  <c r="J33" i="12" s="1"/>
  <c r="K32" i="12"/>
  <c r="I32" i="12"/>
  <c r="J32" i="12" s="1"/>
  <c r="K31" i="12"/>
  <c r="I31" i="12"/>
  <c r="J31" i="12" s="1"/>
  <c r="I30" i="12"/>
  <c r="J30" i="12" s="1"/>
  <c r="K30" i="12"/>
  <c r="I29" i="12"/>
  <c r="J29" i="12" s="1"/>
  <c r="K29" i="12"/>
  <c r="I28" i="12"/>
  <c r="J28" i="12" s="1"/>
  <c r="K28" i="12"/>
  <c r="I27" i="12"/>
  <c r="J27" i="12" s="1"/>
  <c r="K27" i="12"/>
  <c r="I26" i="12"/>
  <c r="J26" i="12" s="1"/>
  <c r="K26" i="12"/>
  <c r="I25" i="12"/>
  <c r="J25" i="12" s="1"/>
  <c r="K25" i="12"/>
  <c r="K24" i="12"/>
  <c r="I24" i="12"/>
  <c r="J24" i="12" s="1"/>
  <c r="K23" i="12"/>
  <c r="I23" i="12"/>
  <c r="J23" i="12" s="1"/>
  <c r="K22" i="12"/>
  <c r="I22" i="12"/>
  <c r="J22" i="12" s="1"/>
  <c r="K21" i="12"/>
  <c r="I21" i="12"/>
  <c r="J21" i="12" s="1"/>
  <c r="K20" i="12"/>
  <c r="I20" i="12"/>
  <c r="J20" i="12" s="1"/>
  <c r="K19" i="12"/>
  <c r="I19" i="12"/>
  <c r="J19" i="12" s="1"/>
  <c r="K18" i="12"/>
  <c r="I18" i="12"/>
  <c r="J18" i="12" s="1"/>
  <c r="K17" i="12"/>
  <c r="I17" i="12"/>
  <c r="J17" i="12" s="1"/>
  <c r="K16" i="12"/>
  <c r="I16" i="12"/>
  <c r="J16" i="12" s="1"/>
  <c r="K15" i="12"/>
  <c r="I15" i="12"/>
  <c r="J15" i="12" s="1"/>
  <c r="K14" i="12"/>
  <c r="I14" i="12"/>
  <c r="J14" i="12" s="1"/>
  <c r="K13" i="12"/>
  <c r="I13" i="12"/>
  <c r="J13" i="12" s="1"/>
  <c r="K12" i="12"/>
  <c r="I12" i="12"/>
  <c r="J12" i="12" s="1"/>
  <c r="K11" i="12"/>
  <c r="I11" i="12"/>
  <c r="J11" i="12" s="1"/>
  <c r="K10" i="12"/>
  <c r="I10" i="12"/>
  <c r="J10" i="12" s="1"/>
  <c r="K9" i="12"/>
  <c r="I9" i="12"/>
  <c r="J9" i="12" s="1"/>
  <c r="K8" i="12"/>
  <c r="I8" i="12"/>
  <c r="J8" i="12" s="1"/>
  <c r="K7" i="12"/>
  <c r="I7" i="12"/>
  <c r="J7" i="12" s="1"/>
  <c r="K6" i="12"/>
  <c r="I6" i="12"/>
  <c r="J6" i="12" s="1"/>
  <c r="K5" i="12"/>
  <c r="I5" i="12"/>
  <c r="J5" i="12" s="1"/>
  <c r="K4" i="12"/>
  <c r="J4" i="12"/>
  <c r="I4" i="12"/>
  <c r="H47" i="17"/>
  <c r="H46" i="17"/>
  <c r="H45" i="17"/>
  <c r="H44" i="17"/>
  <c r="G43" i="17"/>
  <c r="G42" i="17"/>
  <c r="H42" i="17" s="1"/>
  <c r="H41" i="17"/>
  <c r="G37" i="17"/>
  <c r="H37" i="17" s="1"/>
  <c r="H36" i="17"/>
  <c r="H35" i="17"/>
  <c r="G34" i="17"/>
  <c r="H34" i="17" s="1"/>
  <c r="G33" i="17"/>
  <c r="H33" i="17" s="1"/>
  <c r="G30" i="17"/>
  <c r="G27" i="17"/>
  <c r="H27" i="17" s="1"/>
  <c r="H26" i="17"/>
  <c r="H25" i="17"/>
  <c r="G22" i="17"/>
  <c r="H22" i="17" s="1"/>
  <c r="H19" i="17"/>
  <c r="I15" i="17"/>
  <c r="I16" i="17"/>
  <c r="I17" i="17"/>
  <c r="G16" i="17"/>
  <c r="H16" i="17" s="1"/>
  <c r="H15" i="17"/>
  <c r="G5" i="17"/>
  <c r="G6" i="17"/>
  <c r="G7" i="17"/>
  <c r="G8" i="17"/>
  <c r="G9" i="17"/>
  <c r="G10" i="17"/>
  <c r="G11" i="17"/>
  <c r="G12" i="17"/>
  <c r="G13" i="17"/>
  <c r="G14" i="17"/>
  <c r="H14" i="17" s="1"/>
  <c r="G4" i="17"/>
  <c r="I5" i="17"/>
  <c r="I6" i="17"/>
  <c r="I7" i="17"/>
  <c r="I8" i="17"/>
  <c r="I9" i="17"/>
  <c r="I10" i="17"/>
  <c r="I11" i="17"/>
  <c r="I12" i="17"/>
  <c r="I13" i="17"/>
  <c r="I14" i="17"/>
  <c r="I4" i="17"/>
  <c r="H8" i="17"/>
  <c r="I33" i="15" l="1"/>
  <c r="J33" i="15" s="1"/>
  <c r="K33" i="15"/>
  <c r="I43" i="15"/>
  <c r="J43" i="15" s="1"/>
  <c r="K43" i="15"/>
  <c r="I53" i="15"/>
  <c r="J53" i="15" s="1"/>
  <c r="K53" i="15"/>
  <c r="I34" i="15"/>
  <c r="J34" i="15" s="1"/>
  <c r="K34" i="15"/>
  <c r="I44" i="15"/>
  <c r="J44" i="15" s="1"/>
  <c r="K44" i="15"/>
  <c r="K23" i="16" l="1"/>
  <c r="I23" i="16"/>
  <c r="J23" i="16" s="1"/>
  <c r="K22" i="16"/>
  <c r="I22" i="16"/>
  <c r="J22" i="16" s="1"/>
  <c r="K21" i="16"/>
  <c r="I21" i="16"/>
  <c r="J21" i="16" s="1"/>
  <c r="K20" i="16"/>
  <c r="I20" i="16"/>
  <c r="J20" i="16" s="1"/>
  <c r="K19" i="16"/>
  <c r="I19" i="16"/>
  <c r="J19" i="16" s="1"/>
  <c r="K18" i="16"/>
  <c r="I18" i="16"/>
  <c r="J18" i="16" s="1"/>
  <c r="K17" i="16"/>
  <c r="I17" i="16"/>
  <c r="J17" i="16" s="1"/>
  <c r="K16" i="16"/>
  <c r="I16" i="16"/>
  <c r="J16" i="16" s="1"/>
  <c r="K15" i="16"/>
  <c r="I15" i="16"/>
  <c r="J15" i="16" s="1"/>
  <c r="K65" i="16"/>
  <c r="I65" i="16"/>
  <c r="J65" i="16" s="1"/>
  <c r="K54" i="16"/>
  <c r="I54" i="16"/>
  <c r="J54" i="16" s="1"/>
  <c r="K43" i="16"/>
  <c r="I43" i="16"/>
  <c r="J43" i="16" s="1"/>
  <c r="K33" i="16"/>
  <c r="I33" i="16"/>
  <c r="J33" i="16" s="1"/>
  <c r="K14" i="16"/>
  <c r="I14" i="16"/>
  <c r="J14" i="16" s="1"/>
  <c r="K64" i="16"/>
  <c r="I64" i="16"/>
  <c r="J64" i="16" s="1"/>
  <c r="K53" i="16"/>
  <c r="I53" i="16"/>
  <c r="J53" i="16" s="1"/>
  <c r="K42" i="16"/>
  <c r="I42" i="16"/>
  <c r="J42" i="16" s="1"/>
  <c r="K32" i="16"/>
  <c r="I32" i="16"/>
  <c r="J32" i="16" s="1"/>
  <c r="K13" i="16"/>
  <c r="I13" i="16"/>
  <c r="J13" i="16" s="1"/>
  <c r="K63" i="16"/>
  <c r="I63" i="16"/>
  <c r="J63" i="16" s="1"/>
  <c r="K52" i="16"/>
  <c r="I52" i="16"/>
  <c r="J52" i="16" s="1"/>
  <c r="K41" i="16"/>
  <c r="I41" i="16"/>
  <c r="J41" i="16" s="1"/>
  <c r="K31" i="16"/>
  <c r="I31" i="16"/>
  <c r="J31" i="16" s="1"/>
  <c r="K12" i="16"/>
  <c r="I12" i="16"/>
  <c r="J12" i="16" s="1"/>
  <c r="K62" i="16"/>
  <c r="I62" i="16"/>
  <c r="J62" i="16" s="1"/>
  <c r="K51" i="16"/>
  <c r="I51" i="16"/>
  <c r="J51" i="16" s="1"/>
  <c r="K40" i="16"/>
  <c r="I40" i="16"/>
  <c r="J40" i="16" s="1"/>
  <c r="K30" i="16"/>
  <c r="I30" i="16"/>
  <c r="J30" i="16" s="1"/>
  <c r="K11" i="16"/>
  <c r="I11" i="16"/>
  <c r="J11" i="16" s="1"/>
  <c r="K61" i="16"/>
  <c r="I61" i="16"/>
  <c r="J61" i="16" s="1"/>
  <c r="K50" i="16"/>
  <c r="I50" i="16"/>
  <c r="J50" i="16" s="1"/>
  <c r="K39" i="16"/>
  <c r="I39" i="16"/>
  <c r="J39" i="16" s="1"/>
  <c r="K29" i="16"/>
  <c r="I29" i="16"/>
  <c r="J29" i="16" s="1"/>
  <c r="K10" i="16"/>
  <c r="I10" i="16"/>
  <c r="J10" i="16" s="1"/>
  <c r="K60" i="16"/>
  <c r="I60" i="16"/>
  <c r="J60" i="16" s="1"/>
  <c r="K49" i="16"/>
  <c r="I49" i="16"/>
  <c r="J49" i="16" s="1"/>
  <c r="K38" i="16"/>
  <c r="I38" i="16"/>
  <c r="J38" i="16" s="1"/>
  <c r="K28" i="16"/>
  <c r="I28" i="16"/>
  <c r="J28" i="16" s="1"/>
  <c r="K9" i="16"/>
  <c r="I9" i="16"/>
  <c r="J9" i="16" s="1"/>
  <c r="K59" i="16"/>
  <c r="I59" i="16"/>
  <c r="J59" i="16" s="1"/>
  <c r="K48" i="16"/>
  <c r="I48" i="16"/>
  <c r="J48" i="16" s="1"/>
  <c r="K66" i="16"/>
  <c r="I66" i="16"/>
  <c r="J66" i="16" s="1"/>
  <c r="K8" i="16"/>
  <c r="I8" i="16"/>
  <c r="J8" i="16" s="1"/>
  <c r="K58" i="16"/>
  <c r="I58" i="16"/>
  <c r="J58" i="16" s="1"/>
  <c r="K47" i="16"/>
  <c r="I47" i="16"/>
  <c r="J47" i="16" s="1"/>
  <c r="K37" i="16"/>
  <c r="I37" i="16"/>
  <c r="J37" i="16" s="1"/>
  <c r="K27" i="16"/>
  <c r="I27" i="16"/>
  <c r="J27" i="16" s="1"/>
  <c r="K7" i="16"/>
  <c r="I7" i="16"/>
  <c r="J7" i="16" s="1"/>
  <c r="K57" i="16"/>
  <c r="I57" i="16"/>
  <c r="J57" i="16" s="1"/>
  <c r="K46" i="16"/>
  <c r="I46" i="16"/>
  <c r="J46" i="16" s="1"/>
  <c r="K36" i="16"/>
  <c r="I36" i="16"/>
  <c r="J36" i="16" s="1"/>
  <c r="K26" i="16"/>
  <c r="I26" i="16"/>
  <c r="J26" i="16" s="1"/>
  <c r="K6" i="16"/>
  <c r="I6" i="16"/>
  <c r="J6" i="16" s="1"/>
  <c r="K56" i="16"/>
  <c r="I56" i="16"/>
  <c r="J56" i="16" s="1"/>
  <c r="K45" i="16"/>
  <c r="I45" i="16"/>
  <c r="J45" i="16" s="1"/>
  <c r="K35" i="16"/>
  <c r="I35" i="16"/>
  <c r="J35" i="16" s="1"/>
  <c r="K25" i="16"/>
  <c r="I25" i="16"/>
  <c r="J25" i="16" s="1"/>
  <c r="K5" i="16"/>
  <c r="I5" i="16"/>
  <c r="J5" i="16" s="1"/>
  <c r="K55" i="16"/>
  <c r="I55" i="16"/>
  <c r="J55" i="16" s="1"/>
  <c r="K44" i="16"/>
  <c r="I44" i="16"/>
  <c r="J44" i="16" s="1"/>
  <c r="K34" i="16"/>
  <c r="I34" i="16"/>
  <c r="J34" i="16" s="1"/>
  <c r="K24" i="16"/>
  <c r="I24" i="16"/>
  <c r="J24" i="16" s="1"/>
  <c r="K4" i="16"/>
  <c r="I4" i="16"/>
  <c r="J4" i="16" s="1"/>
  <c r="K22" i="15"/>
  <c r="I22" i="15"/>
  <c r="J22" i="15" s="1"/>
  <c r="K21" i="15"/>
  <c r="I21" i="15"/>
  <c r="J21" i="15" s="1"/>
  <c r="K20" i="15"/>
  <c r="I20" i="15"/>
  <c r="J20" i="15" s="1"/>
  <c r="K19" i="15"/>
  <c r="I19" i="15"/>
  <c r="J19" i="15" s="1"/>
  <c r="K18" i="15"/>
  <c r="I18" i="15"/>
  <c r="J18" i="15" s="1"/>
  <c r="K17" i="15"/>
  <c r="I17" i="15"/>
  <c r="J17" i="15" s="1"/>
  <c r="K16" i="15"/>
  <c r="I16" i="15"/>
  <c r="J16" i="15" s="1"/>
  <c r="K15" i="15"/>
  <c r="I15" i="15"/>
  <c r="J15" i="15" s="1"/>
  <c r="K14" i="15"/>
  <c r="I14" i="15"/>
  <c r="J14" i="15" s="1"/>
  <c r="K62" i="15"/>
  <c r="I62" i="15"/>
  <c r="J62" i="15" s="1"/>
  <c r="K52" i="15"/>
  <c r="I52" i="15"/>
  <c r="J52" i="15" s="1"/>
  <c r="K42" i="15"/>
  <c r="I42" i="15"/>
  <c r="J42" i="15" s="1"/>
  <c r="K32" i="15"/>
  <c r="I32" i="15"/>
  <c r="J32" i="15" s="1"/>
  <c r="K13" i="15"/>
  <c r="I13" i="15"/>
  <c r="J13" i="15" s="1"/>
  <c r="K61" i="15"/>
  <c r="I61" i="15"/>
  <c r="J61" i="15" s="1"/>
  <c r="K51" i="15"/>
  <c r="I51" i="15"/>
  <c r="J51" i="15" s="1"/>
  <c r="K41" i="15"/>
  <c r="I41" i="15"/>
  <c r="J41" i="15" s="1"/>
  <c r="K31" i="15"/>
  <c r="I31" i="15"/>
  <c r="J31" i="15" s="1"/>
  <c r="K12" i="15"/>
  <c r="I12" i="15"/>
  <c r="J12" i="15" s="1"/>
  <c r="K60" i="15"/>
  <c r="I60" i="15"/>
  <c r="J60" i="15" s="1"/>
  <c r="K50" i="15"/>
  <c r="I50" i="15"/>
  <c r="J50" i="15" s="1"/>
  <c r="K40" i="15"/>
  <c r="I40" i="15"/>
  <c r="J40" i="15" s="1"/>
  <c r="K30" i="15"/>
  <c r="I30" i="15"/>
  <c r="J30" i="15" s="1"/>
  <c r="K11" i="15"/>
  <c r="I11" i="15"/>
  <c r="J11" i="15" s="1"/>
  <c r="K59" i="15"/>
  <c r="I59" i="15"/>
  <c r="J59" i="15" s="1"/>
  <c r="K49" i="15"/>
  <c r="I49" i="15"/>
  <c r="J49" i="15" s="1"/>
  <c r="K39" i="15"/>
  <c r="I39" i="15"/>
  <c r="J39" i="15" s="1"/>
  <c r="K29" i="15"/>
  <c r="I29" i="15"/>
  <c r="J29" i="15" s="1"/>
  <c r="K10" i="15"/>
  <c r="I10" i="15"/>
  <c r="J10" i="15" s="1"/>
  <c r="K58" i="15"/>
  <c r="I58" i="15"/>
  <c r="J58" i="15" s="1"/>
  <c r="K48" i="15"/>
  <c r="I48" i="15"/>
  <c r="J48" i="15" s="1"/>
  <c r="K38" i="15"/>
  <c r="I38" i="15"/>
  <c r="J38" i="15" s="1"/>
  <c r="K28" i="15"/>
  <c r="I28" i="15"/>
  <c r="J28" i="15" s="1"/>
  <c r="K9" i="15"/>
  <c r="I9" i="15"/>
  <c r="J9" i="15" s="1"/>
  <c r="K57" i="15"/>
  <c r="I57" i="15"/>
  <c r="J57" i="15" s="1"/>
  <c r="K47" i="15"/>
  <c r="I47" i="15"/>
  <c r="J47" i="15" s="1"/>
  <c r="K37" i="15"/>
  <c r="I37" i="15"/>
  <c r="J37" i="15" s="1"/>
  <c r="K27" i="15"/>
  <c r="I27" i="15"/>
  <c r="J27" i="15" s="1"/>
  <c r="K8" i="15"/>
  <c r="I8" i="15"/>
  <c r="J8" i="15" s="1"/>
  <c r="K56" i="15"/>
  <c r="I56" i="15"/>
  <c r="J56" i="15" s="1"/>
  <c r="K46" i="15"/>
  <c r="I46" i="15"/>
  <c r="J46" i="15" s="1"/>
  <c r="K36" i="15"/>
  <c r="I36" i="15"/>
  <c r="J36" i="15" s="1"/>
  <c r="K26" i="15"/>
  <c r="I26" i="15"/>
  <c r="J26" i="15" s="1"/>
  <c r="K7" i="15"/>
  <c r="I7" i="15"/>
  <c r="J7" i="15" s="1"/>
  <c r="K55" i="15"/>
  <c r="I55" i="15"/>
  <c r="J55" i="15" s="1"/>
  <c r="K45" i="15"/>
  <c r="I45" i="15"/>
  <c r="J45" i="15" s="1"/>
  <c r="K35" i="15"/>
  <c r="I35" i="15"/>
  <c r="J35" i="15" s="1"/>
  <c r="K25" i="15"/>
  <c r="I25" i="15"/>
  <c r="J25" i="15" s="1"/>
  <c r="K6" i="15"/>
  <c r="I6" i="15"/>
  <c r="J6" i="15" s="1"/>
  <c r="K54" i="15"/>
  <c r="I54" i="15"/>
  <c r="J54" i="15" s="1"/>
  <c r="K24" i="15"/>
  <c r="I24" i="15"/>
  <c r="J24" i="15" s="1"/>
  <c r="K5" i="15"/>
  <c r="I5" i="15"/>
  <c r="J5" i="15" s="1"/>
  <c r="K23" i="15"/>
  <c r="I23" i="15"/>
  <c r="J23" i="15" s="1"/>
  <c r="K4" i="15"/>
  <c r="I4" i="15"/>
  <c r="J4" i="15" s="1"/>
  <c r="K117" i="14"/>
  <c r="I117" i="14"/>
  <c r="J117" i="14" s="1"/>
  <c r="K116" i="14"/>
  <c r="I116" i="14"/>
  <c r="J116" i="14" s="1"/>
  <c r="K115" i="14"/>
  <c r="J115" i="14"/>
  <c r="I115" i="14"/>
  <c r="K114" i="14"/>
  <c r="I114" i="14"/>
  <c r="J114" i="14" s="1"/>
  <c r="K113" i="14"/>
  <c r="I113" i="14"/>
  <c r="J113" i="14" s="1"/>
  <c r="K112" i="14"/>
  <c r="I112" i="14"/>
  <c r="J112" i="14" s="1"/>
  <c r="K111" i="14"/>
  <c r="I111" i="14"/>
  <c r="J111" i="14" s="1"/>
  <c r="K110" i="14"/>
  <c r="I110" i="14"/>
  <c r="J110" i="14" s="1"/>
  <c r="K109" i="14"/>
  <c r="I109" i="14"/>
  <c r="J109" i="14" s="1"/>
  <c r="K108" i="14"/>
  <c r="I108" i="14"/>
  <c r="J108" i="14" s="1"/>
  <c r="K107" i="14"/>
  <c r="I107" i="14"/>
  <c r="J107" i="14" s="1"/>
  <c r="K106" i="14"/>
  <c r="I106" i="14"/>
  <c r="J106" i="14" s="1"/>
  <c r="K105" i="14"/>
  <c r="I105" i="14"/>
  <c r="J105" i="14" s="1"/>
  <c r="K104" i="14"/>
  <c r="I104" i="14"/>
  <c r="J104" i="14" s="1"/>
  <c r="K103" i="14"/>
  <c r="J103" i="14"/>
  <c r="I103" i="14"/>
  <c r="K102" i="14"/>
  <c r="I102" i="14"/>
  <c r="J102" i="14" s="1"/>
  <c r="K101" i="14"/>
  <c r="I101" i="14"/>
  <c r="J101" i="14" s="1"/>
  <c r="K100" i="14"/>
  <c r="I100" i="14"/>
  <c r="J100" i="14" s="1"/>
  <c r="K99" i="14"/>
  <c r="I99" i="14"/>
  <c r="J99" i="14" s="1"/>
  <c r="K98" i="14"/>
  <c r="I98" i="14"/>
  <c r="J98" i="14" s="1"/>
  <c r="K97" i="14"/>
  <c r="I97" i="14"/>
  <c r="J97" i="14" s="1"/>
  <c r="K96" i="14"/>
  <c r="J96" i="14"/>
  <c r="I96" i="14"/>
  <c r="K95" i="14"/>
  <c r="J95" i="14"/>
  <c r="I95" i="14"/>
  <c r="K94" i="14"/>
  <c r="I94" i="14"/>
  <c r="J94" i="14" s="1"/>
  <c r="K93" i="14"/>
  <c r="I93" i="14"/>
  <c r="J93" i="14" s="1"/>
  <c r="K92" i="14"/>
  <c r="I92" i="14"/>
  <c r="J92" i="14" s="1"/>
  <c r="K91" i="14"/>
  <c r="J91" i="14"/>
  <c r="I91" i="14"/>
  <c r="K90" i="14"/>
  <c r="I90" i="14"/>
  <c r="J90" i="14" s="1"/>
  <c r="K89" i="14"/>
  <c r="I89" i="14"/>
  <c r="J89" i="14" s="1"/>
  <c r="K88" i="14"/>
  <c r="J88" i="14"/>
  <c r="I88" i="14"/>
  <c r="K87" i="14"/>
  <c r="I87" i="14"/>
  <c r="J87" i="14" s="1"/>
  <c r="K86" i="14"/>
  <c r="I86" i="14"/>
  <c r="J86" i="14" s="1"/>
  <c r="K85" i="14"/>
  <c r="I85" i="14"/>
  <c r="J85" i="14" s="1"/>
  <c r="K84" i="14"/>
  <c r="I84" i="14"/>
  <c r="J84" i="14" s="1"/>
  <c r="K83" i="14"/>
  <c r="J83" i="14"/>
  <c r="I83" i="14"/>
  <c r="K82" i="14"/>
  <c r="I82" i="14"/>
  <c r="J82" i="14" s="1"/>
  <c r="K81" i="14"/>
  <c r="I81" i="14"/>
  <c r="J81" i="14" s="1"/>
  <c r="K80" i="14"/>
  <c r="I80" i="14"/>
  <c r="J80" i="14" s="1"/>
  <c r="K79" i="14"/>
  <c r="I79" i="14"/>
  <c r="J79" i="14" s="1"/>
  <c r="K78" i="14"/>
  <c r="I78" i="14"/>
  <c r="J78" i="14" s="1"/>
  <c r="K77" i="14"/>
  <c r="I77" i="14"/>
  <c r="J77" i="14" s="1"/>
  <c r="K76" i="14"/>
  <c r="I76" i="14"/>
  <c r="J76" i="14" s="1"/>
  <c r="K75" i="14"/>
  <c r="I75" i="14"/>
  <c r="J75" i="14" s="1"/>
  <c r="K74" i="14"/>
  <c r="I74" i="14"/>
  <c r="J74" i="14" s="1"/>
  <c r="K73" i="14"/>
  <c r="I73" i="14"/>
  <c r="J73" i="14" s="1"/>
  <c r="K72" i="14"/>
  <c r="I72" i="14"/>
  <c r="J72" i="14" s="1"/>
  <c r="K71" i="14"/>
  <c r="J71" i="14"/>
  <c r="I71" i="14"/>
  <c r="K70" i="14"/>
  <c r="I70" i="14"/>
  <c r="J70" i="14" s="1"/>
  <c r="K69" i="14"/>
  <c r="I69" i="14"/>
  <c r="J69" i="14" s="1"/>
  <c r="K68" i="14"/>
  <c r="I68" i="14"/>
  <c r="J68" i="14" s="1"/>
  <c r="K67" i="14"/>
  <c r="I67" i="14"/>
  <c r="J67" i="14" s="1"/>
  <c r="K66" i="14"/>
  <c r="I66" i="14"/>
  <c r="J66" i="14" s="1"/>
  <c r="K65" i="14"/>
  <c r="I65" i="14"/>
  <c r="J65" i="14" s="1"/>
  <c r="K64" i="14"/>
  <c r="J64" i="14"/>
  <c r="I64" i="14"/>
  <c r="K63" i="14"/>
  <c r="J63" i="14"/>
  <c r="I63" i="14"/>
  <c r="K62" i="14"/>
  <c r="I62" i="14"/>
  <c r="J62" i="14" s="1"/>
  <c r="K61" i="14"/>
  <c r="I61" i="14"/>
  <c r="J61" i="14" s="1"/>
  <c r="K60" i="14"/>
  <c r="I60" i="14"/>
  <c r="J60" i="14" s="1"/>
  <c r="K59" i="14"/>
  <c r="J59" i="14"/>
  <c r="I59" i="14"/>
  <c r="K58" i="14"/>
  <c r="I58" i="14"/>
  <c r="J58" i="14" s="1"/>
  <c r="K57" i="14"/>
  <c r="I57" i="14"/>
  <c r="J57" i="14" s="1"/>
  <c r="K56" i="14"/>
  <c r="J56" i="14"/>
  <c r="I56" i="14"/>
  <c r="K55" i="14"/>
  <c r="I55" i="14"/>
  <c r="J55" i="14" s="1"/>
  <c r="K54" i="14"/>
  <c r="I54" i="14"/>
  <c r="J54" i="14" s="1"/>
  <c r="K53" i="14"/>
  <c r="I53" i="14"/>
  <c r="J53" i="14" s="1"/>
  <c r="K52" i="14"/>
  <c r="I52" i="14"/>
  <c r="J52" i="14" s="1"/>
  <c r="K51" i="14"/>
  <c r="J51" i="14"/>
  <c r="I51" i="14"/>
  <c r="K50" i="14"/>
  <c r="I50" i="14"/>
  <c r="J50" i="14" s="1"/>
  <c r="K49" i="14"/>
  <c r="I49" i="14"/>
  <c r="J49" i="14" s="1"/>
  <c r="K48" i="14"/>
  <c r="I48" i="14"/>
  <c r="J48" i="14" s="1"/>
  <c r="K47" i="14"/>
  <c r="I47" i="14"/>
  <c r="J47" i="14" s="1"/>
  <c r="K46" i="14"/>
  <c r="I46" i="14"/>
  <c r="J46" i="14" s="1"/>
  <c r="K45" i="14"/>
  <c r="I45" i="14"/>
  <c r="J45" i="14" s="1"/>
  <c r="K44" i="14"/>
  <c r="I44" i="14"/>
  <c r="J44" i="14" s="1"/>
  <c r="K43" i="14"/>
  <c r="I43" i="14"/>
  <c r="J43" i="14" s="1"/>
  <c r="K42" i="14"/>
  <c r="I42" i="14"/>
  <c r="J42" i="14" s="1"/>
  <c r="K41" i="14"/>
  <c r="I41" i="14"/>
  <c r="J41" i="14" s="1"/>
  <c r="K40" i="14"/>
  <c r="J40" i="14"/>
  <c r="I40" i="14"/>
  <c r="K39" i="14"/>
  <c r="I39" i="14"/>
  <c r="J39" i="14" s="1"/>
  <c r="K38" i="14"/>
  <c r="I38" i="14"/>
  <c r="J38" i="14" s="1"/>
  <c r="K37" i="14"/>
  <c r="I37" i="14"/>
  <c r="J37" i="14" s="1"/>
  <c r="K36" i="14"/>
  <c r="I36" i="14"/>
  <c r="J36" i="14" s="1"/>
  <c r="K35" i="14"/>
  <c r="J35" i="14"/>
  <c r="I35" i="14"/>
  <c r="K34" i="14"/>
  <c r="I34" i="14"/>
  <c r="J34" i="14" s="1"/>
  <c r="K33" i="14"/>
  <c r="I33" i="14"/>
  <c r="J33" i="14" s="1"/>
  <c r="K32" i="14"/>
  <c r="I32" i="14"/>
  <c r="J32" i="14" s="1"/>
  <c r="K31" i="14"/>
  <c r="I31" i="14"/>
  <c r="J31" i="14" s="1"/>
  <c r="K30" i="14"/>
  <c r="I30" i="14"/>
  <c r="J30" i="14" s="1"/>
  <c r="K29" i="14"/>
  <c r="I29" i="14"/>
  <c r="J29" i="14" s="1"/>
  <c r="K28" i="14"/>
  <c r="I28" i="14"/>
  <c r="J28" i="14" s="1"/>
  <c r="K27" i="14"/>
  <c r="I27" i="14"/>
  <c r="J27" i="14" s="1"/>
  <c r="K26" i="14"/>
  <c r="I26" i="14"/>
  <c r="J26" i="14" s="1"/>
  <c r="K25" i="14"/>
  <c r="I25" i="14"/>
  <c r="J25" i="14" s="1"/>
  <c r="K24" i="14"/>
  <c r="J24" i="14"/>
  <c r="I24" i="14"/>
  <c r="K23" i="14"/>
  <c r="I23" i="14"/>
  <c r="J23" i="14" s="1"/>
  <c r="K22" i="14"/>
  <c r="I22" i="14"/>
  <c r="J22" i="14" s="1"/>
  <c r="K21" i="14"/>
  <c r="I21" i="14"/>
  <c r="J21" i="14" s="1"/>
  <c r="K20" i="14"/>
  <c r="I20" i="14"/>
  <c r="J20" i="14" s="1"/>
  <c r="K19" i="14"/>
  <c r="J19" i="14"/>
  <c r="I19" i="14"/>
  <c r="K18" i="14"/>
  <c r="I18" i="14"/>
  <c r="J18" i="14" s="1"/>
  <c r="K17" i="14"/>
  <c r="I17" i="14"/>
  <c r="J17" i="14" s="1"/>
  <c r="K16" i="14"/>
  <c r="I16" i="14"/>
  <c r="J16" i="14" s="1"/>
  <c r="K15" i="14"/>
  <c r="I15" i="14"/>
  <c r="J15" i="14" s="1"/>
  <c r="K14" i="14"/>
  <c r="I14" i="14"/>
  <c r="J14" i="14" s="1"/>
  <c r="K13" i="14"/>
  <c r="I13" i="14"/>
  <c r="J13" i="14" s="1"/>
  <c r="K12" i="14"/>
  <c r="I12" i="14"/>
  <c r="J12" i="14" s="1"/>
  <c r="K11" i="14"/>
  <c r="I11" i="14"/>
  <c r="J11" i="14" s="1"/>
  <c r="K10" i="14"/>
  <c r="J10" i="14"/>
  <c r="I10" i="14"/>
  <c r="K9" i="14"/>
  <c r="I9" i="14"/>
  <c r="J9" i="14" s="1"/>
  <c r="K8" i="14"/>
  <c r="I8" i="14"/>
  <c r="J8" i="14" s="1"/>
  <c r="K7" i="14"/>
  <c r="I7" i="14"/>
  <c r="J7" i="14" s="1"/>
  <c r="K6" i="14"/>
  <c r="I6" i="14"/>
  <c r="J6" i="14" s="1"/>
  <c r="K5" i="14"/>
  <c r="I5" i="14"/>
  <c r="J5" i="14" s="1"/>
  <c r="K4" i="14"/>
  <c r="I4" i="14"/>
  <c r="J4" i="14" s="1"/>
  <c r="K20" i="13"/>
  <c r="I20" i="13"/>
  <c r="J20" i="13" s="1"/>
  <c r="K19" i="13"/>
  <c r="I19" i="13"/>
  <c r="J19" i="13" s="1"/>
  <c r="K18" i="13"/>
  <c r="I18" i="13"/>
  <c r="J18" i="13" s="1"/>
  <c r="K17" i="13"/>
  <c r="I17" i="13"/>
  <c r="J17" i="13" s="1"/>
  <c r="K16" i="13"/>
  <c r="I16" i="13"/>
  <c r="J16" i="13" s="1"/>
  <c r="K15" i="13"/>
  <c r="I15" i="13"/>
  <c r="J15" i="13" s="1"/>
  <c r="K14" i="13"/>
  <c r="I14" i="13"/>
  <c r="J14" i="13" s="1"/>
  <c r="K13" i="13"/>
  <c r="I13" i="13"/>
  <c r="J13" i="13" s="1"/>
  <c r="K56" i="13"/>
  <c r="I56" i="13"/>
  <c r="J56" i="13" s="1"/>
  <c r="K47" i="13"/>
  <c r="I47" i="13"/>
  <c r="J47" i="13" s="1"/>
  <c r="K38" i="13"/>
  <c r="I38" i="13"/>
  <c r="J38" i="13" s="1"/>
  <c r="K29" i="13"/>
  <c r="I29" i="13"/>
  <c r="J29" i="13" s="1"/>
  <c r="K12" i="13"/>
  <c r="I12" i="13"/>
  <c r="J12" i="13" s="1"/>
  <c r="K55" i="13"/>
  <c r="I55" i="13"/>
  <c r="J55" i="13" s="1"/>
  <c r="K46" i="13"/>
  <c r="I46" i="13"/>
  <c r="J46" i="13" s="1"/>
  <c r="K37" i="13"/>
  <c r="I37" i="13"/>
  <c r="J37" i="13" s="1"/>
  <c r="K28" i="13"/>
  <c r="I28" i="13"/>
  <c r="J28" i="13" s="1"/>
  <c r="K11" i="13"/>
  <c r="I11" i="13"/>
  <c r="J11" i="13" s="1"/>
  <c r="K54" i="13"/>
  <c r="I54" i="13"/>
  <c r="J54" i="13" s="1"/>
  <c r="K45" i="13"/>
  <c r="I45" i="13"/>
  <c r="J45" i="13" s="1"/>
  <c r="K36" i="13"/>
  <c r="I36" i="13"/>
  <c r="J36" i="13" s="1"/>
  <c r="K27" i="13"/>
  <c r="I27" i="13"/>
  <c r="J27" i="13" s="1"/>
  <c r="K10" i="13"/>
  <c r="I10" i="13"/>
  <c r="J10" i="13" s="1"/>
  <c r="K53" i="13"/>
  <c r="I53" i="13"/>
  <c r="J53" i="13" s="1"/>
  <c r="K44" i="13"/>
  <c r="I44" i="13"/>
  <c r="J44" i="13" s="1"/>
  <c r="K35" i="13"/>
  <c r="I35" i="13"/>
  <c r="J35" i="13" s="1"/>
  <c r="K26" i="13"/>
  <c r="I26" i="13"/>
  <c r="J26" i="13" s="1"/>
  <c r="K9" i="13"/>
  <c r="I9" i="13"/>
  <c r="J9" i="13" s="1"/>
  <c r="K52" i="13"/>
  <c r="I52" i="13"/>
  <c r="J52" i="13" s="1"/>
  <c r="K43" i="13"/>
  <c r="I43" i="13"/>
  <c r="J43" i="13" s="1"/>
  <c r="K34" i="13"/>
  <c r="I34" i="13"/>
  <c r="J34" i="13" s="1"/>
  <c r="K25" i="13"/>
  <c r="I25" i="13"/>
  <c r="J25" i="13" s="1"/>
  <c r="K8" i="13"/>
  <c r="I8" i="13"/>
  <c r="J8" i="13" s="1"/>
  <c r="K51" i="13"/>
  <c r="I51" i="13"/>
  <c r="J51" i="13" s="1"/>
  <c r="K42" i="13"/>
  <c r="I42" i="13"/>
  <c r="J42" i="13" s="1"/>
  <c r="K33" i="13"/>
  <c r="I33" i="13"/>
  <c r="J33" i="13" s="1"/>
  <c r="K24" i="13"/>
  <c r="I24" i="13"/>
  <c r="J24" i="13" s="1"/>
  <c r="K7" i="13"/>
  <c r="I7" i="13"/>
  <c r="J7" i="13" s="1"/>
  <c r="K50" i="13"/>
  <c r="I50" i="13"/>
  <c r="J50" i="13" s="1"/>
  <c r="K41" i="13"/>
  <c r="I41" i="13"/>
  <c r="J41" i="13" s="1"/>
  <c r="K32" i="13"/>
  <c r="I32" i="13"/>
  <c r="J32" i="13" s="1"/>
  <c r="K23" i="13"/>
  <c r="I23" i="13"/>
  <c r="J23" i="13" s="1"/>
  <c r="K6" i="13"/>
  <c r="I6" i="13"/>
  <c r="J6" i="13" s="1"/>
  <c r="K49" i="13"/>
  <c r="I49" i="13"/>
  <c r="J49" i="13" s="1"/>
  <c r="K40" i="13"/>
  <c r="I40" i="13"/>
  <c r="J40" i="13" s="1"/>
  <c r="K31" i="13"/>
  <c r="I31" i="13"/>
  <c r="J31" i="13" s="1"/>
  <c r="K22" i="13"/>
  <c r="I22" i="13"/>
  <c r="J22" i="13" s="1"/>
  <c r="K5" i="13"/>
  <c r="I5" i="13"/>
  <c r="J5" i="13" s="1"/>
  <c r="K48" i="13"/>
  <c r="I48" i="13"/>
  <c r="J48" i="13" s="1"/>
  <c r="K39" i="13"/>
  <c r="I39" i="13"/>
  <c r="J39" i="13" s="1"/>
  <c r="K30" i="13"/>
  <c r="I30" i="13"/>
  <c r="J30" i="13" s="1"/>
  <c r="K21" i="13"/>
  <c r="I21" i="13"/>
  <c r="J21" i="13" s="1"/>
  <c r="K4" i="13"/>
  <c r="I4" i="13"/>
  <c r="J4" i="13" s="1"/>
  <c r="K24" i="11"/>
  <c r="I24" i="11"/>
  <c r="J24" i="11" s="1"/>
  <c r="K23" i="11"/>
  <c r="I23" i="11"/>
  <c r="J23" i="11" s="1"/>
  <c r="K22" i="11"/>
  <c r="I22" i="11"/>
  <c r="J22" i="11" s="1"/>
  <c r="K21" i="11"/>
  <c r="I21" i="11"/>
  <c r="J21" i="11" s="1"/>
  <c r="K20" i="11"/>
  <c r="I20" i="11"/>
  <c r="J20" i="11" s="1"/>
  <c r="K19" i="11"/>
  <c r="I19" i="11"/>
  <c r="J19" i="11" s="1"/>
  <c r="K18" i="11"/>
  <c r="I18" i="11"/>
  <c r="J18" i="11" s="1"/>
  <c r="K17" i="11"/>
  <c r="I17" i="11"/>
  <c r="J17" i="11" s="1"/>
  <c r="K16" i="11"/>
  <c r="I16" i="11"/>
  <c r="J16" i="11" s="1"/>
  <c r="K15" i="11"/>
  <c r="I15" i="11"/>
  <c r="J15" i="11" s="1"/>
  <c r="K68" i="11"/>
  <c r="I68" i="11"/>
  <c r="J68" i="11" s="1"/>
  <c r="K57" i="11"/>
  <c r="I57" i="11"/>
  <c r="J57" i="11" s="1"/>
  <c r="K46" i="11"/>
  <c r="I46" i="11"/>
  <c r="J46" i="11" s="1"/>
  <c r="K35" i="11"/>
  <c r="I35" i="11"/>
  <c r="J35" i="11" s="1"/>
  <c r="K14" i="11"/>
  <c r="I14" i="11"/>
  <c r="J14" i="11" s="1"/>
  <c r="K67" i="11"/>
  <c r="I67" i="11"/>
  <c r="J67" i="11" s="1"/>
  <c r="K56" i="11"/>
  <c r="I56" i="11"/>
  <c r="J56" i="11" s="1"/>
  <c r="K45" i="11"/>
  <c r="I45" i="11"/>
  <c r="J45" i="11" s="1"/>
  <c r="K34" i="11"/>
  <c r="I34" i="11"/>
  <c r="J34" i="11" s="1"/>
  <c r="K13" i="11"/>
  <c r="I13" i="11"/>
  <c r="J13" i="11" s="1"/>
  <c r="K66" i="11"/>
  <c r="I66" i="11"/>
  <c r="J66" i="11" s="1"/>
  <c r="K55" i="11"/>
  <c r="I55" i="11"/>
  <c r="J55" i="11" s="1"/>
  <c r="K44" i="11"/>
  <c r="I44" i="11"/>
  <c r="J44" i="11" s="1"/>
  <c r="K33" i="11"/>
  <c r="I33" i="11"/>
  <c r="J33" i="11" s="1"/>
  <c r="K12" i="11"/>
  <c r="I12" i="11"/>
  <c r="J12" i="11" s="1"/>
  <c r="K65" i="11"/>
  <c r="I65" i="11"/>
  <c r="J65" i="11" s="1"/>
  <c r="K54" i="11"/>
  <c r="I54" i="11"/>
  <c r="J54" i="11" s="1"/>
  <c r="K43" i="11"/>
  <c r="I43" i="11"/>
  <c r="J43" i="11" s="1"/>
  <c r="K32" i="11"/>
  <c r="I32" i="11"/>
  <c r="J32" i="11" s="1"/>
  <c r="K11" i="11"/>
  <c r="I11" i="11"/>
  <c r="J11" i="11" s="1"/>
  <c r="K64" i="11"/>
  <c r="I64" i="11"/>
  <c r="J64" i="11" s="1"/>
  <c r="K53" i="11"/>
  <c r="I53" i="11"/>
  <c r="J53" i="11" s="1"/>
  <c r="K42" i="11"/>
  <c r="I42" i="11"/>
  <c r="J42" i="11" s="1"/>
  <c r="K31" i="11"/>
  <c r="I31" i="11"/>
  <c r="J31" i="11" s="1"/>
  <c r="K10" i="11"/>
  <c r="I10" i="11"/>
  <c r="J10" i="11" s="1"/>
  <c r="K63" i="11"/>
  <c r="I63" i="11"/>
  <c r="J63" i="11" s="1"/>
  <c r="K52" i="11"/>
  <c r="I52" i="11"/>
  <c r="J52" i="11" s="1"/>
  <c r="K41" i="11"/>
  <c r="I41" i="11"/>
  <c r="J41" i="11" s="1"/>
  <c r="K30" i="11"/>
  <c r="I30" i="11"/>
  <c r="J30" i="11" s="1"/>
  <c r="K9" i="11"/>
  <c r="I9" i="11"/>
  <c r="J9" i="11" s="1"/>
  <c r="K62" i="11"/>
  <c r="I62" i="11"/>
  <c r="J62" i="11" s="1"/>
  <c r="K51" i="11"/>
  <c r="I51" i="11"/>
  <c r="J51" i="11" s="1"/>
  <c r="K40" i="11"/>
  <c r="I40" i="11"/>
  <c r="J40" i="11" s="1"/>
  <c r="K29" i="11"/>
  <c r="I29" i="11"/>
  <c r="J29" i="11" s="1"/>
  <c r="K8" i="11"/>
  <c r="I8" i="11"/>
  <c r="J8" i="11" s="1"/>
  <c r="K61" i="11"/>
  <c r="I61" i="11"/>
  <c r="J61" i="11" s="1"/>
  <c r="K50" i="11"/>
  <c r="I50" i="11"/>
  <c r="J50" i="11" s="1"/>
  <c r="K39" i="11"/>
  <c r="I39" i="11"/>
  <c r="J39" i="11" s="1"/>
  <c r="K28" i="11"/>
  <c r="I28" i="11"/>
  <c r="J28" i="11" s="1"/>
  <c r="K7" i="11"/>
  <c r="I7" i="11"/>
  <c r="J7" i="11" s="1"/>
  <c r="K60" i="11"/>
  <c r="I60" i="11"/>
  <c r="J60" i="11" s="1"/>
  <c r="K49" i="11"/>
  <c r="I49" i="11"/>
  <c r="J49" i="11" s="1"/>
  <c r="K38" i="11"/>
  <c r="I38" i="11"/>
  <c r="J38" i="11" s="1"/>
  <c r="K27" i="11"/>
  <c r="I27" i="11"/>
  <c r="J27" i="11" s="1"/>
  <c r="K6" i="11"/>
  <c r="I6" i="11"/>
  <c r="J6" i="11" s="1"/>
  <c r="K59" i="11"/>
  <c r="I59" i="11"/>
  <c r="J59" i="11" s="1"/>
  <c r="K48" i="11"/>
  <c r="I48" i="11"/>
  <c r="J48" i="11" s="1"/>
  <c r="K37" i="11"/>
  <c r="I37" i="11"/>
  <c r="J37" i="11" s="1"/>
  <c r="K26" i="11"/>
  <c r="I26" i="11"/>
  <c r="J26" i="11" s="1"/>
  <c r="K5" i="11"/>
  <c r="I5" i="11"/>
  <c r="J5" i="11" s="1"/>
  <c r="K58" i="11"/>
  <c r="I58" i="11"/>
  <c r="J58" i="11" s="1"/>
  <c r="K47" i="11"/>
  <c r="I47" i="11"/>
  <c r="J47" i="11" s="1"/>
  <c r="K36" i="11"/>
  <c r="I36" i="11"/>
  <c r="J36" i="11" s="1"/>
  <c r="K25" i="11"/>
  <c r="I25" i="11"/>
  <c r="J25" i="11" s="1"/>
  <c r="K4" i="11"/>
  <c r="I4" i="11"/>
  <c r="J4" i="11" s="1"/>
  <c r="I69" i="9"/>
  <c r="I35" i="8"/>
  <c r="K58" i="8"/>
  <c r="I58" i="8"/>
  <c r="J58" i="8" s="1"/>
  <c r="K57" i="8"/>
  <c r="I57" i="8"/>
  <c r="J57" i="8" s="1"/>
  <c r="K56" i="8"/>
  <c r="I56" i="8"/>
  <c r="J56" i="8" s="1"/>
  <c r="K47" i="8"/>
  <c r="I47" i="8"/>
  <c r="J47" i="8" s="1"/>
  <c r="K46" i="8"/>
  <c r="I46" i="8"/>
  <c r="J46" i="8" s="1"/>
  <c r="K45" i="8"/>
  <c r="J45" i="8"/>
  <c r="I45" i="8"/>
  <c r="K36" i="8"/>
  <c r="J36" i="8"/>
  <c r="K35" i="8"/>
  <c r="J35" i="8"/>
  <c r="K34" i="8"/>
  <c r="I34" i="8"/>
  <c r="J34" i="8" s="1"/>
  <c r="K25" i="8"/>
  <c r="I25" i="8"/>
  <c r="J25" i="8" s="1"/>
  <c r="K24" i="8"/>
  <c r="I24" i="8"/>
  <c r="J24" i="8" s="1"/>
  <c r="K23" i="8"/>
  <c r="I23" i="8"/>
  <c r="J23" i="8" s="1"/>
  <c r="K12" i="8"/>
  <c r="J12" i="8"/>
  <c r="K11" i="8"/>
  <c r="I11" i="8"/>
  <c r="J11" i="8" s="1"/>
  <c r="K10" i="8"/>
  <c r="I10" i="8"/>
  <c r="J10" i="8" s="1"/>
  <c r="K19" i="10" l="1"/>
  <c r="I19" i="10"/>
  <c r="J19" i="10" s="1"/>
  <c r="K18" i="10"/>
  <c r="I18" i="10"/>
  <c r="J18" i="10" s="1"/>
  <c r="K17" i="10"/>
  <c r="I17" i="10"/>
  <c r="J17" i="10" s="1"/>
  <c r="K16" i="10"/>
  <c r="I16" i="10"/>
  <c r="J16" i="10" s="1"/>
  <c r="K15" i="10"/>
  <c r="I15" i="10"/>
  <c r="J15" i="10" s="1"/>
  <c r="K14" i="10"/>
  <c r="I14" i="10"/>
  <c r="J14" i="10" s="1"/>
  <c r="K13" i="10"/>
  <c r="I13" i="10"/>
  <c r="J13" i="10" s="1"/>
  <c r="K12" i="10"/>
  <c r="I12" i="10"/>
  <c r="J12" i="10" s="1"/>
  <c r="K51" i="10"/>
  <c r="I51" i="10"/>
  <c r="J51" i="10" s="1"/>
  <c r="K43" i="10"/>
  <c r="I43" i="10"/>
  <c r="J43" i="10" s="1"/>
  <c r="K35" i="10"/>
  <c r="I35" i="10"/>
  <c r="J35" i="10" s="1"/>
  <c r="K27" i="10"/>
  <c r="I27" i="10"/>
  <c r="J27" i="10" s="1"/>
  <c r="K11" i="10"/>
  <c r="I11" i="10"/>
  <c r="J11" i="10" s="1"/>
  <c r="K50" i="10"/>
  <c r="I50" i="10"/>
  <c r="J50" i="10" s="1"/>
  <c r="K42" i="10"/>
  <c r="I42" i="10"/>
  <c r="J42" i="10" s="1"/>
  <c r="K34" i="10"/>
  <c r="I34" i="10"/>
  <c r="J34" i="10" s="1"/>
  <c r="K26" i="10"/>
  <c r="I26" i="10"/>
  <c r="J26" i="10" s="1"/>
  <c r="K10" i="10"/>
  <c r="I10" i="10"/>
  <c r="J10" i="10" s="1"/>
  <c r="K49" i="10"/>
  <c r="I49" i="10"/>
  <c r="J49" i="10" s="1"/>
  <c r="K41" i="10"/>
  <c r="I41" i="10"/>
  <c r="J41" i="10" s="1"/>
  <c r="K33" i="10"/>
  <c r="I33" i="10"/>
  <c r="J33" i="10" s="1"/>
  <c r="K25" i="10"/>
  <c r="I25" i="10"/>
  <c r="J25" i="10" s="1"/>
  <c r="K9" i="10"/>
  <c r="I9" i="10"/>
  <c r="J9" i="10" s="1"/>
  <c r="K48" i="10"/>
  <c r="I48" i="10"/>
  <c r="J48" i="10" s="1"/>
  <c r="K40" i="10"/>
  <c r="I40" i="10"/>
  <c r="J40" i="10" s="1"/>
  <c r="K32" i="10"/>
  <c r="I32" i="10"/>
  <c r="J32" i="10" s="1"/>
  <c r="K24" i="10"/>
  <c r="I24" i="10"/>
  <c r="J24" i="10" s="1"/>
  <c r="K8" i="10"/>
  <c r="I8" i="10"/>
  <c r="J8" i="10" s="1"/>
  <c r="K47" i="10"/>
  <c r="I47" i="10"/>
  <c r="J47" i="10" s="1"/>
  <c r="K39" i="10"/>
  <c r="I39" i="10"/>
  <c r="J39" i="10" s="1"/>
  <c r="K31" i="10"/>
  <c r="I31" i="10"/>
  <c r="J31" i="10" s="1"/>
  <c r="K23" i="10"/>
  <c r="I23" i="10"/>
  <c r="J23" i="10" s="1"/>
  <c r="K7" i="10"/>
  <c r="I7" i="10"/>
  <c r="J7" i="10" s="1"/>
  <c r="K46" i="10"/>
  <c r="I46" i="10"/>
  <c r="J46" i="10" s="1"/>
  <c r="K38" i="10"/>
  <c r="J38" i="10"/>
  <c r="I38" i="10"/>
  <c r="K30" i="10"/>
  <c r="I30" i="10"/>
  <c r="J30" i="10" s="1"/>
  <c r="K22" i="10"/>
  <c r="I22" i="10"/>
  <c r="J22" i="10" s="1"/>
  <c r="K6" i="10"/>
  <c r="I6" i="10"/>
  <c r="J6" i="10" s="1"/>
  <c r="K45" i="10"/>
  <c r="I45" i="10"/>
  <c r="J45" i="10" s="1"/>
  <c r="K37" i="10"/>
  <c r="I37" i="10"/>
  <c r="J37" i="10" s="1"/>
  <c r="K29" i="10"/>
  <c r="I29" i="10"/>
  <c r="J29" i="10" s="1"/>
  <c r="K21" i="10"/>
  <c r="I21" i="10"/>
  <c r="J21" i="10" s="1"/>
  <c r="K5" i="10"/>
  <c r="I5" i="10"/>
  <c r="J5" i="10" s="1"/>
  <c r="K44" i="10"/>
  <c r="I44" i="10"/>
  <c r="J44" i="10" s="1"/>
  <c r="K36" i="10"/>
  <c r="I36" i="10"/>
  <c r="J36" i="10" s="1"/>
  <c r="K28" i="10"/>
  <c r="I28" i="10"/>
  <c r="J28" i="10" s="1"/>
  <c r="K20" i="10"/>
  <c r="I20" i="10"/>
  <c r="J20" i="10" s="1"/>
  <c r="K4" i="10"/>
  <c r="I4" i="10"/>
  <c r="J4" i="10" s="1"/>
  <c r="K26" i="9"/>
  <c r="I26" i="9"/>
  <c r="J26" i="9" s="1"/>
  <c r="K25" i="9"/>
  <c r="I25" i="9"/>
  <c r="J25" i="9" s="1"/>
  <c r="K24" i="9"/>
  <c r="I24" i="9"/>
  <c r="J24" i="9" s="1"/>
  <c r="K23" i="9"/>
  <c r="I23" i="9"/>
  <c r="J23" i="9" s="1"/>
  <c r="K22" i="9"/>
  <c r="I22" i="9"/>
  <c r="J22" i="9" s="1"/>
  <c r="K21" i="9"/>
  <c r="I21" i="9"/>
  <c r="J21" i="9" s="1"/>
  <c r="K20" i="9"/>
  <c r="I20" i="9"/>
  <c r="J20" i="9" s="1"/>
  <c r="K19" i="9"/>
  <c r="I19" i="9"/>
  <c r="J19" i="9" s="1"/>
  <c r="K18" i="9"/>
  <c r="I18" i="9"/>
  <c r="J18" i="9" s="1"/>
  <c r="K17" i="9"/>
  <c r="I17" i="9"/>
  <c r="J17" i="9" s="1"/>
  <c r="K16" i="9"/>
  <c r="I16" i="9"/>
  <c r="J16" i="9" s="1"/>
  <c r="K15" i="9"/>
  <c r="I15" i="9"/>
  <c r="J15" i="9" s="1"/>
  <c r="K74" i="9"/>
  <c r="I74" i="9"/>
  <c r="J74" i="9" s="1"/>
  <c r="K62" i="9"/>
  <c r="I62" i="9"/>
  <c r="J62" i="9" s="1"/>
  <c r="K50" i="9"/>
  <c r="I50" i="9"/>
  <c r="J50" i="9" s="1"/>
  <c r="K38" i="9"/>
  <c r="I38" i="9" s="1"/>
  <c r="J38" i="9"/>
  <c r="K14" i="9"/>
  <c r="I14" i="9"/>
  <c r="J14" i="9" s="1"/>
  <c r="K73" i="9"/>
  <c r="J73" i="9"/>
  <c r="K61" i="9"/>
  <c r="I61" i="9"/>
  <c r="J61" i="9" s="1"/>
  <c r="K49" i="9"/>
  <c r="I49" i="9" s="1"/>
  <c r="J49" i="9"/>
  <c r="K37" i="9"/>
  <c r="I37" i="9"/>
  <c r="J37" i="9" s="1"/>
  <c r="K13" i="9"/>
  <c r="I13" i="9"/>
  <c r="J13" i="9" s="1"/>
  <c r="K72" i="9"/>
  <c r="I72" i="9"/>
  <c r="J72" i="9" s="1"/>
  <c r="K60" i="9"/>
  <c r="J60" i="9"/>
  <c r="K48" i="9"/>
  <c r="I48" i="9"/>
  <c r="J48" i="9" s="1"/>
  <c r="K36" i="9"/>
  <c r="J36" i="9"/>
  <c r="I36" i="9"/>
  <c r="K12" i="9"/>
  <c r="I12" i="9" s="1"/>
  <c r="J12" i="9"/>
  <c r="K71" i="9"/>
  <c r="I71" i="9" s="1"/>
  <c r="J71" i="9" s="1"/>
  <c r="K59" i="9"/>
  <c r="I59" i="9"/>
  <c r="J59" i="9" s="1"/>
  <c r="K47" i="9"/>
  <c r="I47" i="9"/>
  <c r="J47" i="9" s="1"/>
  <c r="K35" i="9"/>
  <c r="I35" i="9" s="1"/>
  <c r="J35" i="9"/>
  <c r="K11" i="9"/>
  <c r="I11" i="9"/>
  <c r="J11" i="9" s="1"/>
  <c r="K70" i="9"/>
  <c r="I70" i="9" s="1"/>
  <c r="J70" i="9" s="1"/>
  <c r="K58" i="9"/>
  <c r="I58" i="9"/>
  <c r="J58" i="9" s="1"/>
  <c r="K46" i="9"/>
  <c r="I46" i="9"/>
  <c r="J46" i="9" s="1"/>
  <c r="K34" i="9"/>
  <c r="I34" i="9"/>
  <c r="J34" i="9" s="1"/>
  <c r="K10" i="9"/>
  <c r="I10" i="9"/>
  <c r="J10" i="9" s="1"/>
  <c r="K69" i="9"/>
  <c r="J69" i="9"/>
  <c r="K57" i="9"/>
  <c r="I57" i="9"/>
  <c r="J57" i="9" s="1"/>
  <c r="K45" i="9"/>
  <c r="I45" i="9"/>
  <c r="J45" i="9" s="1"/>
  <c r="K33" i="9"/>
  <c r="I33" i="9"/>
  <c r="J33" i="9" s="1"/>
  <c r="K9" i="9"/>
  <c r="I9" i="9"/>
  <c r="J9" i="9" s="1"/>
  <c r="K68" i="9"/>
  <c r="I68" i="9"/>
  <c r="J68" i="9" s="1"/>
  <c r="K56" i="9"/>
  <c r="I56" i="9"/>
  <c r="J56" i="9" s="1"/>
  <c r="K44" i="9"/>
  <c r="I44" i="9"/>
  <c r="J44" i="9" s="1"/>
  <c r="K32" i="9"/>
  <c r="I32" i="9"/>
  <c r="J32" i="9" s="1"/>
  <c r="K8" i="9"/>
  <c r="I8" i="9"/>
  <c r="J8" i="9" s="1"/>
  <c r="K67" i="9"/>
  <c r="I67" i="9"/>
  <c r="J67" i="9" s="1"/>
  <c r="K55" i="9"/>
  <c r="I55" i="9"/>
  <c r="J55" i="9" s="1"/>
  <c r="K43" i="9"/>
  <c r="I43" i="9"/>
  <c r="J43" i="9" s="1"/>
  <c r="K31" i="9"/>
  <c r="I31" i="9"/>
  <c r="J31" i="9" s="1"/>
  <c r="K7" i="9"/>
  <c r="I7" i="9"/>
  <c r="J7" i="9" s="1"/>
  <c r="K66" i="9"/>
  <c r="I66" i="9"/>
  <c r="J66" i="9" s="1"/>
  <c r="K54" i="9"/>
  <c r="I54" i="9"/>
  <c r="J54" i="9" s="1"/>
  <c r="K42" i="9"/>
  <c r="I42" i="9"/>
  <c r="J42" i="9" s="1"/>
  <c r="K30" i="9"/>
  <c r="I30" i="9"/>
  <c r="J30" i="9" s="1"/>
  <c r="K6" i="9"/>
  <c r="I6" i="9"/>
  <c r="J6" i="9" s="1"/>
  <c r="K65" i="9"/>
  <c r="J65" i="9"/>
  <c r="I65" i="9"/>
  <c r="K53" i="9"/>
  <c r="I53" i="9"/>
  <c r="J53" i="9" s="1"/>
  <c r="K41" i="9"/>
  <c r="I41" i="9"/>
  <c r="J41" i="9" s="1"/>
  <c r="K29" i="9"/>
  <c r="I29" i="9"/>
  <c r="J29" i="9" s="1"/>
  <c r="K5" i="9"/>
  <c r="I5" i="9"/>
  <c r="J5" i="9" s="1"/>
  <c r="K64" i="9"/>
  <c r="I64" i="9"/>
  <c r="J64" i="9" s="1"/>
  <c r="K52" i="9"/>
  <c r="I52" i="9"/>
  <c r="J52" i="9" s="1"/>
  <c r="K40" i="9"/>
  <c r="I40" i="9"/>
  <c r="J40" i="9" s="1"/>
  <c r="K28" i="9"/>
  <c r="I28" i="9"/>
  <c r="J28" i="9" s="1"/>
  <c r="K4" i="9"/>
  <c r="I4" i="9"/>
  <c r="J4" i="9" s="1"/>
  <c r="K63" i="9"/>
  <c r="I63" i="9"/>
  <c r="J63" i="9" s="1"/>
  <c r="K51" i="9"/>
  <c r="I51" i="9"/>
  <c r="J51" i="9" s="1"/>
  <c r="K39" i="9"/>
  <c r="I39" i="9"/>
  <c r="J39" i="9" s="1"/>
  <c r="K27" i="9"/>
  <c r="I27" i="9"/>
  <c r="J27" i="9" s="1"/>
  <c r="K3" i="9"/>
  <c r="I3" i="9"/>
  <c r="J3" i="9" s="1"/>
  <c r="K25" i="7"/>
  <c r="I25" i="7"/>
  <c r="J25" i="7" s="1"/>
  <c r="K24" i="7"/>
  <c r="I24" i="7"/>
  <c r="J24" i="7" s="1"/>
  <c r="K23" i="7"/>
  <c r="I23" i="7"/>
  <c r="J23" i="7" s="1"/>
  <c r="K22" i="7"/>
  <c r="I22" i="7"/>
  <c r="J22" i="7" s="1"/>
  <c r="K21" i="7"/>
  <c r="I21" i="7"/>
  <c r="J21" i="7" s="1"/>
  <c r="K20" i="7"/>
  <c r="I20" i="7"/>
  <c r="J20" i="7" s="1"/>
  <c r="K19" i="7"/>
  <c r="I19" i="7"/>
  <c r="J19" i="7" s="1"/>
  <c r="K18" i="7"/>
  <c r="I18" i="7"/>
  <c r="J18" i="7" s="1"/>
  <c r="K17" i="7"/>
  <c r="I17" i="7"/>
  <c r="J17" i="7" s="1"/>
  <c r="K16" i="7"/>
  <c r="I16" i="7"/>
  <c r="J16" i="7" s="1"/>
  <c r="K15" i="7"/>
  <c r="I15" i="7"/>
  <c r="J15" i="7" s="1"/>
  <c r="K14" i="7"/>
  <c r="I14" i="7"/>
  <c r="J14" i="7" s="1"/>
  <c r="K73" i="7"/>
  <c r="J73" i="7"/>
  <c r="I73" i="7"/>
  <c r="K61" i="7"/>
  <c r="I61" i="7"/>
  <c r="J61" i="7" s="1"/>
  <c r="K49" i="7"/>
  <c r="I49" i="7"/>
  <c r="J49" i="7" s="1"/>
  <c r="K37" i="7"/>
  <c r="I37" i="7"/>
  <c r="J37" i="7" s="1"/>
  <c r="K13" i="7"/>
  <c r="I13" i="7"/>
  <c r="J13" i="7" s="1"/>
  <c r="K72" i="7"/>
  <c r="I72" i="7"/>
  <c r="J72" i="7" s="1"/>
  <c r="K60" i="7"/>
  <c r="I60" i="7"/>
  <c r="J60" i="7" s="1"/>
  <c r="K48" i="7"/>
  <c r="I48" i="7"/>
  <c r="J48" i="7" s="1"/>
  <c r="K36" i="7"/>
  <c r="I36" i="7"/>
  <c r="J36" i="7" s="1"/>
  <c r="K12" i="7"/>
  <c r="J12" i="7"/>
  <c r="I12" i="7"/>
  <c r="K71" i="7"/>
  <c r="I71" i="7"/>
  <c r="J71" i="7" s="1"/>
  <c r="K59" i="7"/>
  <c r="I59" i="7"/>
  <c r="J59" i="7" s="1"/>
  <c r="K47" i="7"/>
  <c r="I47" i="7"/>
  <c r="J47" i="7" s="1"/>
  <c r="K35" i="7"/>
  <c r="I35" i="7"/>
  <c r="J35" i="7" s="1"/>
  <c r="K11" i="7"/>
  <c r="I11" i="7"/>
  <c r="J11" i="7" s="1"/>
  <c r="K70" i="7"/>
  <c r="I70" i="7"/>
  <c r="J70" i="7" s="1"/>
  <c r="K58" i="7"/>
  <c r="I58" i="7"/>
  <c r="J58" i="7" s="1"/>
  <c r="K46" i="7"/>
  <c r="I46" i="7"/>
  <c r="J46" i="7" s="1"/>
  <c r="K34" i="7"/>
  <c r="I34" i="7"/>
  <c r="J34" i="7" s="1"/>
  <c r="K10" i="7"/>
  <c r="I10" i="7"/>
  <c r="J10" i="7" s="1"/>
  <c r="K69" i="7"/>
  <c r="I69" i="7"/>
  <c r="J69" i="7" s="1"/>
  <c r="K57" i="7"/>
  <c r="I57" i="7"/>
  <c r="J57" i="7" s="1"/>
  <c r="K45" i="7"/>
  <c r="I45" i="7"/>
  <c r="J45" i="7" s="1"/>
  <c r="K33" i="7"/>
  <c r="I33" i="7"/>
  <c r="J33" i="7" s="1"/>
  <c r="K9" i="7"/>
  <c r="J9" i="7"/>
  <c r="I9" i="7"/>
  <c r="K68" i="7"/>
  <c r="I68" i="7"/>
  <c r="J68" i="7" s="1"/>
  <c r="K56" i="7"/>
  <c r="I56" i="7"/>
  <c r="J56" i="7" s="1"/>
  <c r="K44" i="7"/>
  <c r="I44" i="7"/>
  <c r="J44" i="7" s="1"/>
  <c r="K32" i="7"/>
  <c r="I32" i="7"/>
  <c r="J32" i="7" s="1"/>
  <c r="K8" i="7"/>
  <c r="I8" i="7"/>
  <c r="J8" i="7" s="1"/>
  <c r="K67" i="7"/>
  <c r="I67" i="7"/>
  <c r="J67" i="7" s="1"/>
  <c r="K55" i="7"/>
  <c r="I55" i="7"/>
  <c r="J55" i="7" s="1"/>
  <c r="K43" i="7"/>
  <c r="I43" i="7"/>
  <c r="J43" i="7" s="1"/>
  <c r="K31" i="7"/>
  <c r="I31" i="7"/>
  <c r="J31" i="7" s="1"/>
  <c r="K7" i="7"/>
  <c r="I7" i="7"/>
  <c r="J7" i="7" s="1"/>
  <c r="K66" i="7"/>
  <c r="I66" i="7"/>
  <c r="J66" i="7" s="1"/>
  <c r="K54" i="7"/>
  <c r="I54" i="7"/>
  <c r="J54" i="7" s="1"/>
  <c r="K42" i="7"/>
  <c r="I42" i="7"/>
  <c r="J42" i="7" s="1"/>
  <c r="K30" i="7"/>
  <c r="I30" i="7"/>
  <c r="J30" i="7" s="1"/>
  <c r="K6" i="7"/>
  <c r="I6" i="7"/>
  <c r="J6" i="7" s="1"/>
  <c r="K65" i="7"/>
  <c r="I65" i="7"/>
  <c r="J65" i="7" s="1"/>
  <c r="K53" i="7"/>
  <c r="I53" i="7"/>
  <c r="J53" i="7" s="1"/>
  <c r="K41" i="7"/>
  <c r="I41" i="7"/>
  <c r="J41" i="7" s="1"/>
  <c r="K29" i="7"/>
  <c r="I29" i="7"/>
  <c r="J29" i="7" s="1"/>
  <c r="K5" i="7"/>
  <c r="I5" i="7"/>
  <c r="J5" i="7" s="1"/>
  <c r="K64" i="7"/>
  <c r="I64" i="7"/>
  <c r="J64" i="7" s="1"/>
  <c r="K52" i="7"/>
  <c r="I52" i="7"/>
  <c r="J52" i="7" s="1"/>
  <c r="K40" i="7"/>
  <c r="I40" i="7"/>
  <c r="J40" i="7" s="1"/>
  <c r="K28" i="7"/>
  <c r="J28" i="7"/>
  <c r="I28" i="7"/>
  <c r="K4" i="7"/>
  <c r="I4" i="7"/>
  <c r="J4" i="7" s="1"/>
  <c r="K63" i="7"/>
  <c r="J63" i="7"/>
  <c r="I63" i="7"/>
  <c r="K51" i="7"/>
  <c r="I51" i="7"/>
  <c r="J51" i="7" s="1"/>
  <c r="K39" i="7"/>
  <c r="I39" i="7"/>
  <c r="J39" i="7" s="1"/>
  <c r="K27" i="7"/>
  <c r="I27" i="7"/>
  <c r="J27" i="7" s="1"/>
  <c r="K3" i="7"/>
  <c r="I3" i="7"/>
  <c r="J3" i="7" s="1"/>
  <c r="K62" i="7"/>
  <c r="I62" i="7"/>
  <c r="J62" i="7" s="1"/>
  <c r="K50" i="7"/>
  <c r="I50" i="7"/>
  <c r="J50" i="7" s="1"/>
  <c r="K38" i="7"/>
  <c r="I38" i="7"/>
  <c r="J38" i="7" s="1"/>
  <c r="K26" i="7"/>
  <c r="I26" i="7"/>
  <c r="J26" i="7" s="1"/>
  <c r="K2" i="7"/>
  <c r="I2" i="7"/>
  <c r="J2" i="7" s="1"/>
  <c r="K31" i="6"/>
  <c r="I31" i="6"/>
  <c r="J31" i="6" s="1"/>
  <c r="K21" i="6"/>
  <c r="I21" i="6"/>
  <c r="J21" i="6" s="1"/>
  <c r="K11" i="6"/>
  <c r="I11" i="6"/>
  <c r="J11" i="6" s="1"/>
  <c r="K30" i="6"/>
  <c r="I30" i="6"/>
  <c r="J30" i="6" s="1"/>
  <c r="K20" i="6"/>
  <c r="I20" i="6"/>
  <c r="J20" i="6" s="1"/>
  <c r="K10" i="6"/>
  <c r="I10" i="6"/>
  <c r="J10" i="6" s="1"/>
  <c r="K29" i="6"/>
  <c r="I29" i="6"/>
  <c r="J29" i="6" s="1"/>
  <c r="K19" i="6"/>
  <c r="I19" i="6"/>
  <c r="J19" i="6" s="1"/>
  <c r="K9" i="6"/>
  <c r="I9" i="6"/>
  <c r="J9" i="6" s="1"/>
  <c r="K28" i="6"/>
  <c r="I28" i="6"/>
  <c r="J28" i="6" s="1"/>
  <c r="K18" i="6"/>
  <c r="I18" i="6"/>
  <c r="J18" i="6" s="1"/>
  <c r="K8" i="6"/>
  <c r="I8" i="6"/>
  <c r="J8" i="6" s="1"/>
  <c r="K27" i="6"/>
  <c r="J27" i="6"/>
  <c r="I27" i="6"/>
  <c r="K17" i="6"/>
  <c r="I17" i="6"/>
  <c r="J17" i="6" s="1"/>
  <c r="K7" i="6"/>
  <c r="I7" i="6"/>
  <c r="J7" i="6" s="1"/>
  <c r="K26" i="6"/>
  <c r="I26" i="6"/>
  <c r="J26" i="6" s="1"/>
  <c r="K16" i="6"/>
  <c r="I16" i="6"/>
  <c r="J16" i="6" s="1"/>
  <c r="K6" i="6"/>
  <c r="I6" i="6"/>
  <c r="J6" i="6" s="1"/>
  <c r="K25" i="6"/>
  <c r="I25" i="6"/>
  <c r="J25" i="6" s="1"/>
  <c r="K15" i="6"/>
  <c r="I15" i="6"/>
  <c r="J15" i="6" s="1"/>
  <c r="K5" i="6"/>
  <c r="I5" i="6"/>
  <c r="J5" i="6" s="1"/>
  <c r="K24" i="6"/>
  <c r="J24" i="6"/>
  <c r="I24" i="6"/>
  <c r="K14" i="6"/>
  <c r="I14" i="6"/>
  <c r="J14" i="6" s="1"/>
  <c r="K4" i="6"/>
  <c r="I4" i="6"/>
  <c r="J4" i="6" s="1"/>
  <c r="K23" i="6"/>
  <c r="I23" i="6"/>
  <c r="J23" i="6" s="1"/>
  <c r="K13" i="6"/>
  <c r="I13" i="6"/>
  <c r="J13" i="6" s="1"/>
  <c r="K3" i="6"/>
  <c r="I3" i="6"/>
  <c r="J3" i="6" s="1"/>
  <c r="K22" i="6"/>
  <c r="I22" i="6"/>
  <c r="J22" i="6" s="1"/>
  <c r="K12" i="6"/>
  <c r="I12" i="6"/>
  <c r="J12" i="6" s="1"/>
  <c r="K2" i="6"/>
  <c r="I2" i="6"/>
  <c r="J2" i="6" s="1"/>
  <c r="K23" i="4"/>
  <c r="I23" i="4"/>
  <c r="J23" i="4" s="1"/>
  <c r="K22" i="4"/>
  <c r="I22" i="4"/>
  <c r="J22" i="4" s="1"/>
  <c r="K21" i="4"/>
  <c r="I21" i="4"/>
  <c r="J21" i="4" s="1"/>
  <c r="K20" i="4"/>
  <c r="I20" i="4"/>
  <c r="J20" i="4" s="1"/>
  <c r="K19" i="4"/>
  <c r="I19" i="4"/>
  <c r="J19" i="4" s="1"/>
  <c r="K18" i="4"/>
  <c r="I18" i="4"/>
  <c r="J18" i="4" s="1"/>
  <c r="K17" i="4"/>
  <c r="I17" i="4"/>
  <c r="J17" i="4" s="1"/>
  <c r="K16" i="4"/>
  <c r="I16" i="4"/>
  <c r="J16" i="4" s="1"/>
  <c r="K76" i="4"/>
  <c r="I76" i="4"/>
  <c r="J76" i="4" s="1"/>
  <c r="K65" i="4"/>
  <c r="I65" i="4"/>
  <c r="J65" i="4" s="1"/>
  <c r="K51" i="4"/>
  <c r="I51" i="4"/>
  <c r="J51" i="4" s="1"/>
  <c r="K37" i="4"/>
  <c r="I37" i="4"/>
  <c r="J37" i="4" s="1"/>
  <c r="K15" i="4"/>
  <c r="I15" i="4"/>
  <c r="J15" i="4" s="1"/>
  <c r="K75" i="4"/>
  <c r="I75" i="4"/>
  <c r="J75" i="4" s="1"/>
  <c r="K64" i="4"/>
  <c r="I64" i="4"/>
  <c r="J64" i="4" s="1"/>
  <c r="K50" i="4"/>
  <c r="I50" i="4"/>
  <c r="J50" i="4" s="1"/>
  <c r="K36" i="4"/>
  <c r="I36" i="4"/>
  <c r="J36" i="4" s="1"/>
  <c r="K14" i="4"/>
  <c r="I14" i="4"/>
  <c r="J14" i="4" s="1"/>
  <c r="K74" i="4"/>
  <c r="I74" i="4"/>
  <c r="J74" i="4" s="1"/>
  <c r="K63" i="4"/>
  <c r="I63" i="4"/>
  <c r="J63" i="4" s="1"/>
  <c r="K49" i="4"/>
  <c r="I49" i="4"/>
  <c r="J49" i="4" s="1"/>
  <c r="K35" i="4"/>
  <c r="I35" i="4"/>
  <c r="J35" i="4" s="1"/>
  <c r="K13" i="4"/>
  <c r="J13" i="4"/>
  <c r="I13" i="4"/>
  <c r="K73" i="4"/>
  <c r="I73" i="4"/>
  <c r="J73" i="4" s="1"/>
  <c r="K62" i="4"/>
  <c r="I62" i="4"/>
  <c r="J62" i="4" s="1"/>
  <c r="K48" i="4"/>
  <c r="I48" i="4"/>
  <c r="J48" i="4" s="1"/>
  <c r="K34" i="4"/>
  <c r="I34" i="4"/>
  <c r="J34" i="4" s="1"/>
  <c r="K12" i="4"/>
  <c r="I12" i="4"/>
  <c r="J12" i="4" s="1"/>
  <c r="K72" i="4"/>
  <c r="I72" i="4"/>
  <c r="J72" i="4" s="1"/>
  <c r="K61" i="4"/>
  <c r="I61" i="4"/>
  <c r="J61" i="4" s="1"/>
  <c r="K47" i="4"/>
  <c r="I47" i="4"/>
  <c r="J47" i="4" s="1"/>
  <c r="K33" i="4"/>
  <c r="I33" i="4"/>
  <c r="J33" i="4" s="1"/>
  <c r="K11" i="4"/>
  <c r="I11" i="4"/>
  <c r="J11" i="4" s="1"/>
  <c r="K71" i="4"/>
  <c r="I71" i="4"/>
  <c r="J71" i="4" s="1"/>
  <c r="K60" i="4"/>
  <c r="I60" i="4"/>
  <c r="J60" i="4" s="1"/>
  <c r="K46" i="4"/>
  <c r="I46" i="4"/>
  <c r="J46" i="4" s="1"/>
  <c r="K32" i="4"/>
  <c r="I32" i="4"/>
  <c r="J32" i="4" s="1"/>
  <c r="K10" i="4"/>
  <c r="I10" i="4"/>
  <c r="J10" i="4" s="1"/>
  <c r="K70" i="4"/>
  <c r="I70" i="4"/>
  <c r="J70" i="4" s="1"/>
  <c r="K59" i="4"/>
  <c r="I59" i="4"/>
  <c r="J59" i="4" s="1"/>
  <c r="K45" i="4"/>
  <c r="I45" i="4"/>
  <c r="J45" i="4" s="1"/>
  <c r="K31" i="4"/>
  <c r="I31" i="4"/>
  <c r="J31" i="4" s="1"/>
  <c r="K9" i="4"/>
  <c r="I9" i="4"/>
  <c r="J9" i="4" s="1"/>
  <c r="K69" i="4"/>
  <c r="I69" i="4"/>
  <c r="J69" i="4" s="1"/>
  <c r="K58" i="4"/>
  <c r="I58" i="4"/>
  <c r="J58" i="4" s="1"/>
  <c r="K44" i="4"/>
  <c r="I44" i="4"/>
  <c r="J44" i="4" s="1"/>
  <c r="K30" i="4"/>
  <c r="J30" i="4"/>
  <c r="I30" i="4"/>
  <c r="K8" i="4"/>
  <c r="I8" i="4"/>
  <c r="J8" i="4" s="1"/>
  <c r="K68" i="4"/>
  <c r="I68" i="4"/>
  <c r="J68" i="4" s="1"/>
  <c r="K57" i="4"/>
  <c r="I57" i="4"/>
  <c r="J57" i="4" s="1"/>
  <c r="K43" i="4"/>
  <c r="I43" i="4"/>
  <c r="J43" i="4" s="1"/>
  <c r="K29" i="4"/>
  <c r="I29" i="4"/>
  <c r="J29" i="4" s="1"/>
  <c r="K7" i="4"/>
  <c r="I7" i="4"/>
  <c r="J7" i="4" s="1"/>
  <c r="K67" i="4"/>
  <c r="I67" i="4"/>
  <c r="J67" i="4" s="1"/>
  <c r="K56" i="4"/>
  <c r="I56" i="4"/>
  <c r="J56" i="4" s="1"/>
  <c r="K42" i="4"/>
  <c r="I42" i="4"/>
  <c r="J42" i="4" s="1"/>
  <c r="K28" i="4"/>
  <c r="I28" i="4"/>
  <c r="J28" i="4" s="1"/>
  <c r="K6" i="4"/>
  <c r="I6" i="4"/>
  <c r="J6" i="4" s="1"/>
  <c r="K66" i="4"/>
  <c r="I66" i="4"/>
  <c r="J66" i="4" s="1"/>
  <c r="K55" i="4"/>
  <c r="I55" i="4"/>
  <c r="J55" i="4" s="1"/>
  <c r="K41" i="4"/>
  <c r="I41" i="4"/>
  <c r="J41" i="4" s="1"/>
  <c r="K27" i="4"/>
  <c r="I27" i="4"/>
  <c r="J27" i="4" s="1"/>
  <c r="K5" i="4"/>
  <c r="I5" i="4"/>
  <c r="J5" i="4" s="1"/>
  <c r="K54" i="4"/>
  <c r="I54" i="4"/>
  <c r="J54" i="4" s="1"/>
  <c r="K40" i="4"/>
  <c r="I40" i="4"/>
  <c r="J40" i="4" s="1"/>
  <c r="K26" i="4"/>
  <c r="I26" i="4"/>
  <c r="J26" i="4" s="1"/>
  <c r="K4" i="4"/>
  <c r="I4" i="4"/>
  <c r="J4" i="4" s="1"/>
  <c r="K53" i="4"/>
  <c r="I53" i="4"/>
  <c r="J53" i="4" s="1"/>
  <c r="K39" i="4"/>
  <c r="I39" i="4"/>
  <c r="J39" i="4" s="1"/>
  <c r="K25" i="4"/>
  <c r="I25" i="4"/>
  <c r="J25" i="4" s="1"/>
  <c r="K3" i="4"/>
  <c r="J3" i="4"/>
  <c r="I3" i="4"/>
  <c r="K52" i="4"/>
  <c r="I52" i="4"/>
  <c r="J52" i="4" s="1"/>
  <c r="K38" i="4"/>
  <c r="I38" i="4"/>
  <c r="J38" i="4" s="1"/>
  <c r="K24" i="4"/>
  <c r="I24" i="4"/>
  <c r="J24" i="4" s="1"/>
  <c r="K2" i="4"/>
  <c r="I2" i="4"/>
  <c r="J2" i="4" s="1"/>
  <c r="L24" i="5" l="1"/>
  <c r="J24" i="5"/>
  <c r="K24" i="5" s="1"/>
  <c r="L23" i="5"/>
  <c r="J23" i="5"/>
  <c r="K23" i="5" s="1"/>
  <c r="L22" i="5"/>
  <c r="J22" i="5"/>
  <c r="K22" i="5" s="1"/>
  <c r="L21" i="5"/>
  <c r="J21" i="5"/>
  <c r="K21" i="5" s="1"/>
  <c r="L20" i="5"/>
  <c r="J20" i="5"/>
  <c r="K20" i="5" s="1"/>
  <c r="L19" i="5"/>
  <c r="J19" i="5"/>
  <c r="K19" i="5" s="1"/>
  <c r="L18" i="5"/>
  <c r="J18" i="5"/>
  <c r="K18" i="5" s="1"/>
  <c r="L64" i="5"/>
  <c r="J64" i="5"/>
  <c r="K64" i="5" s="1"/>
  <c r="L54" i="5"/>
  <c r="J54" i="5"/>
  <c r="K54" i="5" s="1"/>
  <c r="L44" i="5"/>
  <c r="J44" i="5"/>
  <c r="K44" i="5" s="1"/>
  <c r="L34" i="5"/>
  <c r="J34" i="5"/>
  <c r="K34" i="5" s="1"/>
  <c r="L17" i="5"/>
  <c r="J17" i="5"/>
  <c r="K17" i="5" s="1"/>
  <c r="L63" i="5"/>
  <c r="J63" i="5"/>
  <c r="K63" i="5" s="1"/>
  <c r="L53" i="5"/>
  <c r="J53" i="5"/>
  <c r="K53" i="5" s="1"/>
  <c r="L43" i="5"/>
  <c r="J43" i="5"/>
  <c r="K43" i="5" s="1"/>
  <c r="L33" i="5"/>
  <c r="J33" i="5"/>
  <c r="K33" i="5" s="1"/>
  <c r="L16" i="5"/>
  <c r="J16" i="5"/>
  <c r="K16" i="5" s="1"/>
  <c r="L62" i="5"/>
  <c r="J62" i="5"/>
  <c r="K62" i="5" s="1"/>
  <c r="L52" i="5"/>
  <c r="J52" i="5"/>
  <c r="K52" i="5" s="1"/>
  <c r="L42" i="5"/>
  <c r="J42" i="5"/>
  <c r="K42" i="5" s="1"/>
  <c r="L32" i="5"/>
  <c r="J32" i="5"/>
  <c r="K32" i="5" s="1"/>
  <c r="L15" i="5"/>
  <c r="J15" i="5"/>
  <c r="K15" i="5" s="1"/>
  <c r="L61" i="5"/>
  <c r="J61" i="5"/>
  <c r="K61" i="5" s="1"/>
  <c r="L51" i="5"/>
  <c r="J51" i="5"/>
  <c r="K51" i="5" s="1"/>
  <c r="L41" i="5"/>
  <c r="J41" i="5"/>
  <c r="K41" i="5" s="1"/>
  <c r="L31" i="5"/>
  <c r="J31" i="5"/>
  <c r="K31" i="5" s="1"/>
  <c r="L14" i="5"/>
  <c r="J14" i="5"/>
  <c r="K14" i="5" s="1"/>
  <c r="L60" i="5"/>
  <c r="J60" i="5"/>
  <c r="K60" i="5" s="1"/>
  <c r="L50" i="5"/>
  <c r="J50" i="5"/>
  <c r="K50" i="5" s="1"/>
  <c r="L40" i="5"/>
  <c r="J40" i="5"/>
  <c r="K40" i="5" s="1"/>
  <c r="L30" i="5"/>
  <c r="J30" i="5"/>
  <c r="K30" i="5" s="1"/>
  <c r="L13" i="5"/>
  <c r="J13" i="5"/>
  <c r="K13" i="5" s="1"/>
  <c r="L59" i="5"/>
  <c r="J59" i="5"/>
  <c r="K59" i="5" s="1"/>
  <c r="L49" i="5"/>
  <c r="J49" i="5"/>
  <c r="K49" i="5" s="1"/>
  <c r="L39" i="5"/>
  <c r="J39" i="5"/>
  <c r="K39" i="5" s="1"/>
  <c r="L29" i="5"/>
  <c r="K29" i="5"/>
  <c r="J29" i="5"/>
  <c r="L12" i="5"/>
  <c r="J12" i="5"/>
  <c r="K12" i="5" s="1"/>
  <c r="L58" i="5"/>
  <c r="J58" i="5"/>
  <c r="K58" i="5" s="1"/>
  <c r="L48" i="5"/>
  <c r="J48" i="5"/>
  <c r="K48" i="5" s="1"/>
  <c r="L38" i="5"/>
  <c r="J38" i="5"/>
  <c r="K38" i="5" s="1"/>
  <c r="L28" i="5"/>
  <c r="J28" i="5"/>
  <c r="K28" i="5" s="1"/>
  <c r="L11" i="5"/>
  <c r="J11" i="5"/>
  <c r="K11" i="5" s="1"/>
  <c r="L57" i="5"/>
  <c r="J57" i="5"/>
  <c r="K57" i="5" s="1"/>
  <c r="L47" i="5"/>
  <c r="J47" i="5"/>
  <c r="K47" i="5" s="1"/>
  <c r="L37" i="5"/>
  <c r="J37" i="5"/>
  <c r="K37" i="5" s="1"/>
  <c r="L27" i="5"/>
  <c r="J27" i="5"/>
  <c r="K27" i="5" s="1"/>
  <c r="L10" i="5"/>
  <c r="J10" i="5"/>
  <c r="K10" i="5" s="1"/>
  <c r="L56" i="5"/>
  <c r="J56" i="5"/>
  <c r="K56" i="5" s="1"/>
  <c r="L46" i="5"/>
  <c r="J46" i="5"/>
  <c r="K46" i="5" s="1"/>
  <c r="L36" i="5"/>
  <c r="J36" i="5"/>
  <c r="K36" i="5" s="1"/>
  <c r="L26" i="5"/>
  <c r="J26" i="5"/>
  <c r="K26" i="5" s="1"/>
  <c r="L9" i="5"/>
  <c r="J9" i="5"/>
  <c r="K9" i="5" s="1"/>
  <c r="L55" i="5"/>
  <c r="J55" i="5"/>
  <c r="K55" i="5" s="1"/>
  <c r="L45" i="5"/>
  <c r="J45" i="5"/>
  <c r="K45" i="5" s="1"/>
  <c r="L35" i="5"/>
  <c r="J35" i="5"/>
  <c r="K35" i="5" s="1"/>
  <c r="L25" i="5"/>
  <c r="J25" i="5"/>
  <c r="K25" i="5" s="1"/>
  <c r="L8" i="5"/>
  <c r="J8" i="5"/>
  <c r="K8" i="5" s="1"/>
  <c r="L7" i="5"/>
  <c r="J7" i="5"/>
  <c r="K7" i="5" s="1"/>
  <c r="L6" i="5"/>
  <c r="J6" i="5"/>
  <c r="K6" i="5" s="1"/>
  <c r="L5" i="5"/>
  <c r="J5" i="5"/>
  <c r="K5" i="5" s="1"/>
  <c r="I4" i="2"/>
  <c r="J4" i="2" s="1"/>
  <c r="K4" i="2"/>
  <c r="I5" i="2"/>
  <c r="J5" i="2" s="1"/>
  <c r="K5" i="2"/>
  <c r="I6" i="2"/>
  <c r="J6" i="2" s="1"/>
  <c r="K6" i="2"/>
  <c r="I7" i="2"/>
  <c r="J7" i="2" s="1"/>
  <c r="K7" i="2"/>
  <c r="I8" i="2"/>
  <c r="J8" i="2" s="1"/>
  <c r="K8" i="2"/>
  <c r="I9" i="2"/>
  <c r="J9" i="2"/>
  <c r="K9" i="2"/>
  <c r="I10" i="2"/>
  <c r="J10" i="2" s="1"/>
  <c r="K10" i="2"/>
  <c r="I11" i="2"/>
  <c r="J11" i="2"/>
  <c r="K11" i="2"/>
  <c r="I12" i="2"/>
  <c r="J12" i="2" s="1"/>
  <c r="K12" i="2"/>
  <c r="I13" i="2"/>
  <c r="J13" i="2" s="1"/>
  <c r="K13" i="2"/>
  <c r="I14" i="2"/>
  <c r="J14" i="2" s="1"/>
  <c r="K14" i="2"/>
  <c r="I15" i="2"/>
  <c r="J15" i="2" s="1"/>
  <c r="K15" i="2"/>
  <c r="I16" i="2"/>
  <c r="J16" i="2" s="1"/>
  <c r="K16" i="2"/>
  <c r="I17" i="2"/>
  <c r="J17" i="2" s="1"/>
  <c r="K17" i="2"/>
  <c r="I18" i="2"/>
  <c r="J18" i="2" s="1"/>
  <c r="K18" i="2"/>
  <c r="I19" i="2"/>
  <c r="J19" i="2" s="1"/>
  <c r="K19" i="2"/>
  <c r="I20" i="2"/>
  <c r="J20" i="2" s="1"/>
  <c r="K20" i="2"/>
  <c r="I21" i="2"/>
  <c r="J21" i="2" s="1"/>
  <c r="K21" i="2"/>
  <c r="I22" i="2"/>
  <c r="J22" i="2" s="1"/>
  <c r="K22" i="2"/>
  <c r="I23" i="2"/>
  <c r="J23" i="2" s="1"/>
  <c r="K23" i="2"/>
  <c r="I24" i="2"/>
  <c r="J24" i="2" s="1"/>
  <c r="K24" i="2"/>
  <c r="I25" i="2"/>
  <c r="J25" i="2"/>
  <c r="K25" i="2"/>
  <c r="I26" i="2"/>
  <c r="J26" i="2" s="1"/>
  <c r="K26" i="2"/>
  <c r="I27" i="2"/>
  <c r="J27" i="2"/>
  <c r="K27" i="2"/>
  <c r="I28" i="2"/>
  <c r="J28" i="2" s="1"/>
  <c r="K28" i="2"/>
  <c r="I29" i="2"/>
  <c r="J29" i="2" s="1"/>
  <c r="K29" i="2"/>
  <c r="I30" i="2"/>
  <c r="J30" i="2" s="1"/>
  <c r="K30" i="2"/>
  <c r="I31" i="2"/>
  <c r="J31" i="2" s="1"/>
  <c r="K31" i="2"/>
  <c r="I32" i="2"/>
  <c r="J32" i="2" s="1"/>
  <c r="K32" i="2"/>
  <c r="I33" i="2"/>
  <c r="J33" i="2" s="1"/>
  <c r="K33" i="2"/>
  <c r="I34" i="2"/>
  <c r="J34" i="2" s="1"/>
  <c r="K34" i="2"/>
  <c r="I35" i="2"/>
  <c r="J35" i="2" s="1"/>
  <c r="K35" i="2"/>
  <c r="I36" i="2"/>
  <c r="J36" i="2" s="1"/>
  <c r="K36" i="2"/>
  <c r="I37" i="2"/>
  <c r="J37" i="2" s="1"/>
  <c r="K37" i="2"/>
  <c r="I38" i="2"/>
  <c r="J38" i="2" s="1"/>
  <c r="K38" i="2"/>
  <c r="I39" i="2"/>
  <c r="J39" i="2" s="1"/>
  <c r="K39" i="2"/>
  <c r="I40" i="2"/>
  <c r="J40" i="2" s="1"/>
  <c r="K40" i="2"/>
  <c r="I41" i="2"/>
  <c r="J41" i="2"/>
  <c r="K41" i="2"/>
  <c r="I42" i="2"/>
  <c r="J42" i="2" s="1"/>
  <c r="K42" i="2"/>
  <c r="I43" i="2"/>
  <c r="J43" i="2"/>
  <c r="K43" i="2"/>
  <c r="I44" i="2"/>
  <c r="J44" i="2" s="1"/>
  <c r="K44" i="2"/>
  <c r="I45" i="2"/>
  <c r="J45" i="2" s="1"/>
  <c r="K45" i="2"/>
  <c r="I46" i="2"/>
  <c r="J46" i="2" s="1"/>
  <c r="K46" i="2"/>
  <c r="I47" i="2"/>
  <c r="J47" i="2" s="1"/>
  <c r="K47" i="2"/>
  <c r="I48" i="2"/>
  <c r="J48" i="2" s="1"/>
  <c r="K48" i="2"/>
  <c r="I49" i="2"/>
  <c r="J49" i="2" s="1"/>
  <c r="K49" i="2"/>
  <c r="I50" i="2"/>
  <c r="J50" i="2" s="1"/>
  <c r="K50" i="2"/>
  <c r="I51" i="2"/>
  <c r="J51" i="2"/>
  <c r="K51" i="2"/>
  <c r="I52" i="2"/>
  <c r="J52" i="2" s="1"/>
  <c r="K52" i="2"/>
  <c r="I53" i="2"/>
  <c r="J53" i="2" s="1"/>
  <c r="K53" i="2"/>
  <c r="I54" i="2"/>
  <c r="J54" i="2" s="1"/>
  <c r="K54" i="2"/>
  <c r="I55" i="2"/>
  <c r="J55" i="2" s="1"/>
  <c r="K55" i="2"/>
  <c r="I56" i="2"/>
  <c r="J56" i="2" s="1"/>
  <c r="K56" i="2"/>
  <c r="I57" i="2"/>
  <c r="J57" i="2"/>
  <c r="K57" i="2"/>
  <c r="I58" i="2"/>
  <c r="J58" i="2" s="1"/>
  <c r="K58" i="2"/>
  <c r="I59" i="2"/>
  <c r="J59" i="2" s="1"/>
  <c r="K59" i="2"/>
  <c r="I60" i="2"/>
  <c r="J60" i="2" s="1"/>
  <c r="K60" i="2"/>
  <c r="I61" i="2"/>
  <c r="J61" i="2" s="1"/>
  <c r="K61" i="2"/>
  <c r="I62" i="2"/>
  <c r="J62" i="2" s="1"/>
  <c r="K62" i="2"/>
  <c r="I63" i="2"/>
  <c r="J63" i="2" s="1"/>
  <c r="K63" i="2"/>
  <c r="I64" i="2"/>
  <c r="J64" i="2" s="1"/>
  <c r="K64" i="2"/>
  <c r="I65" i="2"/>
  <c r="J65" i="2" s="1"/>
  <c r="K65" i="2"/>
  <c r="I66" i="2"/>
  <c r="J66" i="2" s="1"/>
  <c r="K66" i="2"/>
  <c r="I67" i="2"/>
  <c r="J67" i="2"/>
  <c r="K67" i="2"/>
  <c r="I68" i="2"/>
  <c r="J68" i="2" s="1"/>
  <c r="K68" i="2"/>
  <c r="I69" i="2"/>
  <c r="J69" i="2" s="1"/>
  <c r="K69" i="2"/>
  <c r="I70" i="2"/>
  <c r="J70" i="2" s="1"/>
  <c r="K70" i="2"/>
  <c r="I71" i="2"/>
  <c r="J71" i="2" s="1"/>
  <c r="K71" i="2"/>
  <c r="I72" i="2"/>
  <c r="J72" i="2" s="1"/>
  <c r="K72" i="2"/>
  <c r="I73" i="2"/>
  <c r="J73" i="2" s="1"/>
  <c r="K73" i="2"/>
  <c r="J74" i="2"/>
  <c r="K74" i="2"/>
  <c r="I75" i="2"/>
  <c r="J75" i="2" s="1"/>
  <c r="K75" i="2"/>
</calcChain>
</file>

<file path=xl/sharedStrings.xml><?xml version="1.0" encoding="utf-8"?>
<sst xmlns="http://schemas.openxmlformats.org/spreadsheetml/2006/main" count="1459" uniqueCount="92">
  <si>
    <t>Materials</t>
  </si>
  <si>
    <t>70x6</t>
  </si>
  <si>
    <t>70x4</t>
  </si>
  <si>
    <t>70x3</t>
  </si>
  <si>
    <t>70x2</t>
  </si>
  <si>
    <t>50x4</t>
  </si>
  <si>
    <t>50x2</t>
  </si>
  <si>
    <t>30x5</t>
  </si>
  <si>
    <t>30x4</t>
  </si>
  <si>
    <t>30x3</t>
  </si>
  <si>
    <t>R85</t>
  </si>
  <si>
    <t>R70</t>
  </si>
  <si>
    <t>R50</t>
  </si>
  <si>
    <t>R40</t>
  </si>
  <si>
    <t>R30</t>
  </si>
  <si>
    <t>AR110</t>
  </si>
  <si>
    <t>AR70</t>
  </si>
  <si>
    <t>AR50</t>
  </si>
  <si>
    <t>AR4040</t>
  </si>
  <si>
    <t>YES</t>
  </si>
  <si>
    <t>AR30</t>
  </si>
  <si>
    <t>AR20</t>
  </si>
  <si>
    <t>AR15</t>
  </si>
  <si>
    <t>M110</t>
  </si>
  <si>
    <t>M70</t>
  </si>
  <si>
    <t>M50</t>
  </si>
  <si>
    <t>NO</t>
  </si>
  <si>
    <t>M4040</t>
  </si>
  <si>
    <t>M4020</t>
  </si>
  <si>
    <t>M30</t>
  </si>
  <si>
    <t>M20</t>
  </si>
  <si>
    <t>M15</t>
  </si>
  <si>
    <t>Where Used</t>
  </si>
  <si>
    <t>Data Needs correction</t>
  </si>
  <si>
    <t>Collected?</t>
  </si>
  <si>
    <t>Tester</t>
  </si>
  <si>
    <t>Date Tested</t>
  </si>
  <si>
    <t>Data Sheet Link</t>
  </si>
  <si>
    <t xml:space="preserve">Housing Style </t>
  </si>
  <si>
    <t>Shear</t>
    <phoneticPr fontId="0" type="noConversion"/>
  </si>
  <si>
    <t xml:space="preserve">Breakaway  </t>
    <phoneticPr fontId="0" type="noConversion"/>
  </si>
  <si>
    <t>NOTES</t>
  </si>
  <si>
    <t>DATE</t>
  </si>
  <si>
    <t>STD DEV</t>
    <phoneticPr fontId="0" type="noConversion"/>
  </si>
  <si>
    <t>AVERAGE (LBS)</t>
  </si>
  <si>
    <t>AVERAGE (KG)</t>
  </si>
  <si>
    <t>RESULT 5 (KG)</t>
  </si>
  <si>
    <t>RESULT 4 (KG)</t>
  </si>
  <si>
    <t>RESULT 3 (KG)</t>
  </si>
  <si>
    <t>RESULT 2 (KG)</t>
  </si>
  <si>
    <t>RESULT 1 (KG)</t>
  </si>
  <si>
    <t>AIRGAP (mm)</t>
  </si>
  <si>
    <t>THICKNESS(mm)</t>
  </si>
  <si>
    <t>TEST TYPE</t>
  </si>
  <si>
    <t xml:space="preserve">PRODUCT </t>
  </si>
  <si>
    <t>M30 HDC</t>
    <phoneticPr fontId="0" type="noConversion"/>
  </si>
  <si>
    <t>THICKNESS(mm)</t>
    <phoneticPr fontId="0" type="noConversion"/>
  </si>
  <si>
    <t>ALL DATA MAKED IN YELLOW NEEDS TO BE VERIFIED AND REDONE</t>
  </si>
  <si>
    <t xml:space="preserve">Breakaway  </t>
    <phoneticPr fontId="4" type="noConversion"/>
  </si>
  <si>
    <t>Shear</t>
    <phoneticPr fontId="4" type="noConversion"/>
  </si>
  <si>
    <t>STD DEV</t>
    <phoneticPr fontId="4" type="noConversion"/>
  </si>
  <si>
    <t xml:space="preserve">YES </t>
  </si>
  <si>
    <t>YES - MINOR</t>
  </si>
  <si>
    <t>YES - MISSING DATA</t>
  </si>
  <si>
    <t>YES -  MISSING DATA</t>
  </si>
  <si>
    <t>AR50 HDC Pneumatic MIS</t>
    <phoneticPr fontId="4" type="noConversion"/>
  </si>
  <si>
    <t>MTC</t>
  </si>
  <si>
    <t>M4020 HDC</t>
    <phoneticPr fontId="4" type="noConversion"/>
  </si>
  <si>
    <t>PLAY70x2 Pneumatic MIS</t>
    <phoneticPr fontId="5" type="noConversion"/>
  </si>
  <si>
    <t>STD DEV</t>
    <phoneticPr fontId="5" type="noConversion"/>
  </si>
  <si>
    <t xml:space="preserve">Breakaway  </t>
    <phoneticPr fontId="5" type="noConversion"/>
  </si>
  <si>
    <t>Shear</t>
    <phoneticPr fontId="5" type="noConversion"/>
  </si>
  <si>
    <t>PLAY 70X4 MDC</t>
    <phoneticPr fontId="5" type="noConversion"/>
  </si>
  <si>
    <t>70X6 Heavy Lifter</t>
    <phoneticPr fontId="5" type="noConversion"/>
  </si>
  <si>
    <t>PLAY50x4 MDC Pneumatic MIS</t>
    <phoneticPr fontId="5" type="noConversion"/>
  </si>
  <si>
    <t>PLAY50X2 MDC Pneumatic MIS</t>
    <phoneticPr fontId="5" type="noConversion"/>
  </si>
  <si>
    <t xml:space="preserve">PLAY20x4 MDC (Redesign) </t>
    <phoneticPr fontId="5" type="noConversion"/>
  </si>
  <si>
    <t>Breakaway</t>
  </si>
  <si>
    <t>Shear</t>
  </si>
  <si>
    <t>PLAY70X3 MDC HT</t>
  </si>
  <si>
    <t>STD DEV</t>
    <phoneticPr fontId="5" type="noConversion"/>
  </si>
  <si>
    <t xml:space="preserve">Breakaway </t>
  </si>
  <si>
    <t>M10AY ASC</t>
  </si>
  <si>
    <t xml:space="preserve">M4040 </t>
  </si>
  <si>
    <t>M15AY ASC</t>
  </si>
  <si>
    <t>M20AY ASC</t>
  </si>
  <si>
    <t>Boot</t>
  </si>
  <si>
    <t>TEST TYPE</t>
    <phoneticPr fontId="5" type="noConversion"/>
  </si>
  <si>
    <t>THICKNESS(mm)</t>
    <phoneticPr fontId="5" type="noConversion"/>
  </si>
  <si>
    <t>AIRGAP (mm)</t>
    <phoneticPr fontId="5" type="noConversion"/>
  </si>
  <si>
    <t>M30AY ASC</t>
  </si>
  <si>
    <t xml:space="preserve">Breakaway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</si>
</sst>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Fill="1"/>
    <xf numFmtId="0" fontId="0" fillId="4" borderId="0" xfId="0" applyFill="1"/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 applyAlignment="1"/>
    <xf numFmtId="0" fontId="0" fillId="0" borderId="0" xfId="0" applyFill="1" applyAlignment="1"/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0" borderId="1" xfId="0" applyBorder="1" applyAlignme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Fill="1" applyAlignment="1"/>
    <xf numFmtId="0" fontId="0" fillId="4" borderId="0" xfId="0" applyFill="1" applyAlignment="1"/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164" fontId="0" fillId="0" borderId="0" xfId="0" applyNumberFormat="1"/>
    <xf numFmtId="14" fontId="0" fillId="0" borderId="0" xfId="0" applyNumberFormat="1"/>
    <xf numFmtId="0" fontId="0" fillId="0" borderId="0" xfId="0" applyFill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0" applyNumberFormat="1"/>
    <xf numFmtId="0" fontId="0" fillId="2" borderId="1" xfId="0" applyFill="1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164" fontId="0" fillId="2" borderId="0" xfId="0" applyNumberFormat="1" applyFill="1"/>
    <xf numFmtId="14" fontId="0" fillId="2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2" borderId="0" xfId="0" applyNumberFormat="1" applyFill="1"/>
    <xf numFmtId="0" fontId="0" fillId="0" borderId="1" xfId="0" applyFill="1" applyBorder="1"/>
    <xf numFmtId="0" fontId="0" fillId="0" borderId="0" xfId="0" applyFill="1" applyAlignment="1">
      <alignment horizontal="right"/>
    </xf>
    <xf numFmtId="14" fontId="0" fillId="0" borderId="0" xfId="0" applyNumberFormat="1" applyFill="1"/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Fill="1" applyBorder="1" applyAlignment="1" applyProtection="1">
      <alignment horizontal="right"/>
      <protection locked="0"/>
    </xf>
    <xf numFmtId="14" fontId="6" fillId="0" borderId="0" xfId="0" applyNumberFormat="1" applyFo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5" fontId="6" fillId="0" borderId="0" xfId="0" applyNumberFormat="1" applyFont="1" applyProtection="1">
      <protection locked="0"/>
    </xf>
    <xf numFmtId="0" fontId="0" fillId="0" borderId="4" xfId="0" applyBorder="1"/>
    <xf numFmtId="0" fontId="0" fillId="0" borderId="0" xfId="0" applyFill="1" applyBorder="1" applyAlignment="1"/>
    <xf numFmtId="14" fontId="0" fillId="0" borderId="0" xfId="0" applyNumberFormat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5" xfId="0" applyBorder="1"/>
    <xf numFmtId="2" fontId="0" fillId="0" borderId="0" xfId="0" applyNumberFormat="1" applyAlignment="1">
      <alignment horizontal="center"/>
    </xf>
    <xf numFmtId="0" fontId="0" fillId="4" borderId="5" xfId="0" applyFill="1" applyBorder="1"/>
    <xf numFmtId="0" fontId="0" fillId="0" borderId="5" xfId="0" applyFill="1" applyBorder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 20x4</a:t>
            </a:r>
            <a:r>
              <a:rPr lang="en-US" baseline="0"/>
              <a:t> Holding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'20x4'!$B$4:$B$13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2.7</c:v>
                </c:pt>
                <c:pt idx="5">
                  <c:v>3.5</c:v>
                </c:pt>
                <c:pt idx="6">
                  <c:v>4.76</c:v>
                </c:pt>
                <c:pt idx="7">
                  <c:v>6.35</c:v>
                </c:pt>
                <c:pt idx="8">
                  <c:v>9.5</c:v>
                </c:pt>
                <c:pt idx="9">
                  <c:v>12.7</c:v>
                </c:pt>
              </c:numCache>
            </c:numRef>
          </c:xVal>
          <c:yVal>
            <c:numRef>
              <c:f>'20x4'!$G$4:$G$13</c:f>
              <c:numCache>
                <c:formatCode>0.00</c:formatCode>
                <c:ptCount val="10"/>
                <c:pt idx="0">
                  <c:v>8.6933333333333351</c:v>
                </c:pt>
                <c:pt idx="1">
                  <c:v>12.646666666666668</c:v>
                </c:pt>
                <c:pt idx="2">
                  <c:v>23.63</c:v>
                </c:pt>
                <c:pt idx="3">
                  <c:v>31.293333333333333</c:v>
                </c:pt>
                <c:pt idx="4">
                  <c:v>84.4</c:v>
                </c:pt>
                <c:pt idx="5">
                  <c:v>90.526666666666685</c:v>
                </c:pt>
                <c:pt idx="6">
                  <c:v>95.486666666666665</c:v>
                </c:pt>
                <c:pt idx="7">
                  <c:v>116.33333333333333</c:v>
                </c:pt>
                <c:pt idx="8">
                  <c:v>130.66666666666666</c:v>
                </c:pt>
                <c:pt idx="9">
                  <c:v>130.33333333333334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2-473A-A087-321F53A069C9}"/>
            </c:ext>
          </c:extLst>
        </c:ser>
        <c:ser>
          <c:idx val="1"/>
          <c:order val="1"/>
          <c:tx>
            <c:v>0.15mm Airgap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'20x4'!$B$18:$B$27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2.7</c:v>
                </c:pt>
                <c:pt idx="5">
                  <c:v>3.5</c:v>
                </c:pt>
                <c:pt idx="6">
                  <c:v>4.76</c:v>
                </c:pt>
                <c:pt idx="7">
                  <c:v>6.35</c:v>
                </c:pt>
                <c:pt idx="8">
                  <c:v>9.5</c:v>
                </c:pt>
                <c:pt idx="9">
                  <c:v>12.7</c:v>
                </c:pt>
              </c:numCache>
            </c:numRef>
          </c:xVal>
          <c:yVal>
            <c:numRef>
              <c:f>'20x4'!$G$18:$G$27</c:f>
              <c:numCache>
                <c:formatCode>General</c:formatCode>
                <c:ptCount val="10"/>
                <c:pt idx="0">
                  <c:v>6.29</c:v>
                </c:pt>
                <c:pt idx="1">
                  <c:v>9.35</c:v>
                </c:pt>
                <c:pt idx="2">
                  <c:v>17.059999999999999</c:v>
                </c:pt>
                <c:pt idx="3">
                  <c:v>22.59</c:v>
                </c:pt>
                <c:pt idx="4">
                  <c:v>55.6</c:v>
                </c:pt>
                <c:pt idx="5">
                  <c:v>67.41</c:v>
                </c:pt>
                <c:pt idx="6">
                  <c:v>58.06</c:v>
                </c:pt>
                <c:pt idx="7">
                  <c:v>76.37</c:v>
                </c:pt>
                <c:pt idx="8">
                  <c:v>81.599999999999994</c:v>
                </c:pt>
                <c:pt idx="9">
                  <c:v>82.399999999999991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2-473A-A087-321F53A069C9}"/>
            </c:ext>
          </c:extLst>
        </c:ser>
        <c:ser>
          <c:idx val="2"/>
          <c:order val="2"/>
          <c:tx>
            <c:v>0.2mm Airgap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'20x4'!$B$28:$B$37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2.7</c:v>
                </c:pt>
                <c:pt idx="5">
                  <c:v>3.5</c:v>
                </c:pt>
                <c:pt idx="6">
                  <c:v>4.76</c:v>
                </c:pt>
                <c:pt idx="7">
                  <c:v>6.35</c:v>
                </c:pt>
                <c:pt idx="8">
                  <c:v>9.5</c:v>
                </c:pt>
                <c:pt idx="9">
                  <c:v>12.7</c:v>
                </c:pt>
              </c:numCache>
            </c:numRef>
          </c:xVal>
          <c:yVal>
            <c:numRef>
              <c:f>'20x4'!$G$28:$G$37</c:f>
              <c:numCache>
                <c:formatCode>General</c:formatCode>
                <c:ptCount val="10"/>
                <c:pt idx="0">
                  <c:v>6.33</c:v>
                </c:pt>
                <c:pt idx="1">
                  <c:v>9.33</c:v>
                </c:pt>
                <c:pt idx="2">
                  <c:v>17.010000000000002</c:v>
                </c:pt>
                <c:pt idx="3">
                  <c:v>22.42</c:v>
                </c:pt>
                <c:pt idx="4">
                  <c:v>51.93</c:v>
                </c:pt>
                <c:pt idx="5">
                  <c:v>53.6</c:v>
                </c:pt>
                <c:pt idx="6">
                  <c:v>56.9</c:v>
                </c:pt>
                <c:pt idx="7">
                  <c:v>67.67</c:v>
                </c:pt>
                <c:pt idx="8">
                  <c:v>76.430000000000007</c:v>
                </c:pt>
                <c:pt idx="9">
                  <c:v>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92-473A-A087-321F53A069C9}"/>
            </c:ext>
          </c:extLst>
        </c:ser>
        <c:ser>
          <c:idx val="3"/>
          <c:order val="3"/>
          <c:tx>
            <c:v>0.5mm Airgap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'20x4'!$B$38:$B$47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  <c:pt idx="4">
                  <c:v>2.7</c:v>
                </c:pt>
                <c:pt idx="5">
                  <c:v>3.5</c:v>
                </c:pt>
                <c:pt idx="6">
                  <c:v>4.76</c:v>
                </c:pt>
                <c:pt idx="7">
                  <c:v>6.35</c:v>
                </c:pt>
                <c:pt idx="8">
                  <c:v>9.5</c:v>
                </c:pt>
                <c:pt idx="9">
                  <c:v>12.7</c:v>
                </c:pt>
              </c:numCache>
            </c:numRef>
          </c:xVal>
          <c:yVal>
            <c:numRef>
              <c:f>'20x4'!$G$38:$G$47</c:f>
              <c:numCache>
                <c:formatCode>General</c:formatCode>
                <c:ptCount val="10"/>
                <c:pt idx="0">
                  <c:v>5.47</c:v>
                </c:pt>
                <c:pt idx="1">
                  <c:v>7.49</c:v>
                </c:pt>
                <c:pt idx="2">
                  <c:v>13.97</c:v>
                </c:pt>
                <c:pt idx="3">
                  <c:v>18</c:v>
                </c:pt>
                <c:pt idx="4">
                  <c:v>34.699999999999996</c:v>
                </c:pt>
                <c:pt idx="5">
                  <c:v>29.73</c:v>
                </c:pt>
                <c:pt idx="6">
                  <c:v>29.13</c:v>
                </c:pt>
                <c:pt idx="7">
                  <c:v>36.53</c:v>
                </c:pt>
                <c:pt idx="8">
                  <c:v>33.630000000000003</c:v>
                </c:pt>
                <c:pt idx="9">
                  <c:v>34.67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92-473A-A087-321F53A0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298240"/>
        <c:axId val="577300864"/>
      </c:scatterChart>
      <c:valAx>
        <c:axId val="5772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00864"/>
        <c:crosses val="autoZero"/>
        <c:crossBetween val="midCat"/>
      </c:valAx>
      <c:valAx>
        <c:axId val="5773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Force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9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Breakaway Vs. Material Thickness Vs. Air Gap,</a:t>
            </a:r>
            <a:r>
              <a:rPr lang="en-US" baseline="0"/>
              <a:t> AR70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 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'AR70'!$B$2:$B$12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  <c:pt idx="8">
                  <c:v>6.35</c:v>
                </c:pt>
                <c:pt idx="9">
                  <c:v>9.52</c:v>
                </c:pt>
                <c:pt idx="10">
                  <c:v>12.7</c:v>
                </c:pt>
              </c:numCache>
            </c:numRef>
          </c:xVal>
          <c:yVal>
            <c:numRef>
              <c:f>'AR70'!$I$2:$I$12</c:f>
              <c:numCache>
                <c:formatCode>General</c:formatCode>
                <c:ptCount val="11"/>
                <c:pt idx="0">
                  <c:v>44.2</c:v>
                </c:pt>
                <c:pt idx="1">
                  <c:v>51.8</c:v>
                </c:pt>
                <c:pt idx="2">
                  <c:v>60.3</c:v>
                </c:pt>
                <c:pt idx="3">
                  <c:v>86.2</c:v>
                </c:pt>
                <c:pt idx="4">
                  <c:v>127.4</c:v>
                </c:pt>
                <c:pt idx="5">
                  <c:v>139.4</c:v>
                </c:pt>
                <c:pt idx="6">
                  <c:v>168.2</c:v>
                </c:pt>
                <c:pt idx="7">
                  <c:v>270.3</c:v>
                </c:pt>
                <c:pt idx="8">
                  <c:v>359.5</c:v>
                </c:pt>
                <c:pt idx="9">
                  <c:v>409.4</c:v>
                </c:pt>
                <c:pt idx="10">
                  <c:v>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C-49A8-99CD-36E86968A62A}"/>
            </c:ext>
          </c:extLst>
        </c:ser>
        <c:ser>
          <c:idx val="1"/>
          <c:order val="1"/>
          <c:tx>
            <c:v>.15 mm Air 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'AR70'!$B$15:$B$25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  <c:pt idx="8">
                  <c:v>6.35</c:v>
                </c:pt>
                <c:pt idx="9">
                  <c:v>9.52</c:v>
                </c:pt>
                <c:pt idx="10">
                  <c:v>12.7</c:v>
                </c:pt>
              </c:numCache>
            </c:numRef>
          </c:xVal>
          <c:yVal>
            <c:numRef>
              <c:f>'AR70'!$I$15:$I$25</c:f>
              <c:numCache>
                <c:formatCode>General</c:formatCode>
                <c:ptCount val="11"/>
                <c:pt idx="0">
                  <c:v>39.4</c:v>
                </c:pt>
                <c:pt idx="1">
                  <c:v>43.9</c:v>
                </c:pt>
                <c:pt idx="2">
                  <c:v>54.5</c:v>
                </c:pt>
                <c:pt idx="3">
                  <c:v>76</c:v>
                </c:pt>
                <c:pt idx="4">
                  <c:v>114.3</c:v>
                </c:pt>
                <c:pt idx="5" formatCode="0.00_ ">
                  <c:v>133.1</c:v>
                </c:pt>
                <c:pt idx="6">
                  <c:v>164.6</c:v>
                </c:pt>
                <c:pt idx="7">
                  <c:v>241</c:v>
                </c:pt>
                <c:pt idx="8">
                  <c:v>308.89999999999998</c:v>
                </c:pt>
                <c:pt idx="9">
                  <c:v>351.7</c:v>
                </c:pt>
                <c:pt idx="10">
                  <c:v>353.3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C-49A8-99CD-36E86968A62A}"/>
            </c:ext>
          </c:extLst>
        </c:ser>
        <c:ser>
          <c:idx val="2"/>
          <c:order val="2"/>
          <c:tx>
            <c:v>.2 mm Air 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'AR70'!$B$26:$B$36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  <c:pt idx="8">
                  <c:v>6.35</c:v>
                </c:pt>
                <c:pt idx="9">
                  <c:v>9.52</c:v>
                </c:pt>
                <c:pt idx="10">
                  <c:v>12.7</c:v>
                </c:pt>
              </c:numCache>
            </c:numRef>
          </c:xVal>
          <c:yVal>
            <c:numRef>
              <c:f>'AR70'!$I$26:$I$36</c:f>
              <c:numCache>
                <c:formatCode>General</c:formatCode>
                <c:ptCount val="11"/>
                <c:pt idx="0">
                  <c:v>38.6</c:v>
                </c:pt>
                <c:pt idx="1">
                  <c:v>43.2</c:v>
                </c:pt>
                <c:pt idx="2">
                  <c:v>54.4</c:v>
                </c:pt>
                <c:pt idx="3">
                  <c:v>75.099999999999994</c:v>
                </c:pt>
                <c:pt idx="4">
                  <c:v>113.9</c:v>
                </c:pt>
                <c:pt idx="5">
                  <c:v>130.1</c:v>
                </c:pt>
                <c:pt idx="6">
                  <c:v>159.69999999999999</c:v>
                </c:pt>
                <c:pt idx="7">
                  <c:v>237.5</c:v>
                </c:pt>
                <c:pt idx="8">
                  <c:v>306.7</c:v>
                </c:pt>
                <c:pt idx="9">
                  <c:v>337.5</c:v>
                </c:pt>
                <c:pt idx="10">
                  <c:v>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3C-49A8-99CD-36E86968A62A}"/>
            </c:ext>
          </c:extLst>
        </c:ser>
        <c:ser>
          <c:idx val="3"/>
          <c:order val="3"/>
          <c:tx>
            <c:v>.35 mm Air 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'AR70'!$B$37:$B$47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  <c:pt idx="8">
                  <c:v>6.35</c:v>
                </c:pt>
                <c:pt idx="9">
                  <c:v>9.52</c:v>
                </c:pt>
                <c:pt idx="10">
                  <c:v>12.7</c:v>
                </c:pt>
              </c:numCache>
            </c:numRef>
          </c:xVal>
          <c:yVal>
            <c:numRef>
              <c:f>'AR70'!$I$37:$I$47</c:f>
              <c:numCache>
                <c:formatCode>General</c:formatCode>
                <c:ptCount val="11"/>
                <c:pt idx="0">
                  <c:v>34.4</c:v>
                </c:pt>
                <c:pt idx="1">
                  <c:v>38.299999999999997</c:v>
                </c:pt>
                <c:pt idx="2">
                  <c:v>50.8</c:v>
                </c:pt>
                <c:pt idx="3">
                  <c:v>66.599999999999994</c:v>
                </c:pt>
                <c:pt idx="4">
                  <c:v>104.6</c:v>
                </c:pt>
                <c:pt idx="5">
                  <c:v>120.8</c:v>
                </c:pt>
                <c:pt idx="6">
                  <c:v>147.4</c:v>
                </c:pt>
                <c:pt idx="7">
                  <c:v>210.7</c:v>
                </c:pt>
                <c:pt idx="8">
                  <c:v>270.8</c:v>
                </c:pt>
                <c:pt idx="9">
                  <c:v>292.89999999999998</c:v>
                </c:pt>
                <c:pt idx="10">
                  <c:v>295.60000000000002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3C-49A8-99CD-36E86968A62A}"/>
            </c:ext>
          </c:extLst>
        </c:ser>
        <c:ser>
          <c:idx val="4"/>
          <c:order val="4"/>
          <c:tx>
            <c:v>.5 mm Air 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'AR70'!$B$48:$B$58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  <c:pt idx="8">
                  <c:v>6.35</c:v>
                </c:pt>
                <c:pt idx="9">
                  <c:v>9.52</c:v>
                </c:pt>
                <c:pt idx="10">
                  <c:v>12.7</c:v>
                </c:pt>
              </c:numCache>
            </c:numRef>
          </c:xVal>
          <c:yVal>
            <c:numRef>
              <c:f>'AR70'!$I$48:$I$58</c:f>
              <c:numCache>
                <c:formatCode>General</c:formatCode>
                <c:ptCount val="11"/>
                <c:pt idx="0">
                  <c:v>37</c:v>
                </c:pt>
                <c:pt idx="1">
                  <c:v>38.6</c:v>
                </c:pt>
                <c:pt idx="2">
                  <c:v>52.4</c:v>
                </c:pt>
                <c:pt idx="3">
                  <c:v>66.400000000000006</c:v>
                </c:pt>
                <c:pt idx="4">
                  <c:v>101.5</c:v>
                </c:pt>
                <c:pt idx="5">
                  <c:v>114.5</c:v>
                </c:pt>
                <c:pt idx="6">
                  <c:v>142.9</c:v>
                </c:pt>
                <c:pt idx="7">
                  <c:v>201.2</c:v>
                </c:pt>
                <c:pt idx="8">
                  <c:v>257.39999999999998</c:v>
                </c:pt>
                <c:pt idx="9">
                  <c:v>265.3</c:v>
                </c:pt>
                <c:pt idx="10">
                  <c:v>267.60000000000002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3C-49A8-99CD-36E86968A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7656"/>
        <c:axId val="410786872"/>
      </c:scatterChart>
      <c:valAx>
        <c:axId val="41078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</a:t>
                </a:r>
                <a:r>
                  <a:rPr lang="en-US" baseline="0"/>
                  <a:t> Thickness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6872"/>
        <c:crosses val="autoZero"/>
        <c:crossBetween val="midCat"/>
      </c:valAx>
      <c:valAx>
        <c:axId val="41078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Breakaway Force, Kg.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Breakaway Vs. Material</a:t>
            </a:r>
            <a:r>
              <a:rPr lang="en-US" baseline="0"/>
              <a:t> Thickness Vs. Air Gap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 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'M50'!$B$2:$B$13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9.5299999999999994</c:v>
                </c:pt>
                <c:pt idx="11">
                  <c:v>12.7</c:v>
                </c:pt>
              </c:numCache>
            </c:numRef>
          </c:xVal>
          <c:yVal>
            <c:numRef>
              <c:f>'M50'!$I$2:$I$13</c:f>
              <c:numCache>
                <c:formatCode>General</c:formatCode>
                <c:ptCount val="12"/>
                <c:pt idx="0">
                  <c:v>23.9</c:v>
                </c:pt>
                <c:pt idx="1">
                  <c:v>32.1</c:v>
                </c:pt>
                <c:pt idx="2">
                  <c:v>36.9</c:v>
                </c:pt>
                <c:pt idx="3">
                  <c:v>44.3</c:v>
                </c:pt>
                <c:pt idx="4">
                  <c:v>64.900000000000006</c:v>
                </c:pt>
                <c:pt idx="5">
                  <c:v>94</c:v>
                </c:pt>
                <c:pt idx="6">
                  <c:v>115.8</c:v>
                </c:pt>
                <c:pt idx="7">
                  <c:v>134.80000000000001</c:v>
                </c:pt>
                <c:pt idx="8">
                  <c:v>179</c:v>
                </c:pt>
                <c:pt idx="9">
                  <c:v>229.7</c:v>
                </c:pt>
                <c:pt idx="10">
                  <c:v>239</c:v>
                </c:pt>
                <c:pt idx="11">
                  <c:v>222.8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5-4E13-9697-D719BBF9CFDD}"/>
            </c:ext>
          </c:extLst>
        </c:ser>
        <c:ser>
          <c:idx val="1"/>
          <c:order val="1"/>
          <c:tx>
            <c:v>.15 mm Air 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'M50'!$B$26:$B$37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9.5299999999999994</c:v>
                </c:pt>
                <c:pt idx="11">
                  <c:v>12.7</c:v>
                </c:pt>
              </c:numCache>
            </c:numRef>
          </c:xVal>
          <c:yVal>
            <c:numRef>
              <c:f>'M50'!$I$26:$I$37</c:f>
              <c:numCache>
                <c:formatCode>General</c:formatCode>
                <c:ptCount val="12"/>
                <c:pt idx="0">
                  <c:v>20.9</c:v>
                </c:pt>
                <c:pt idx="1">
                  <c:v>26.7</c:v>
                </c:pt>
                <c:pt idx="2">
                  <c:v>32.700000000000003</c:v>
                </c:pt>
                <c:pt idx="3">
                  <c:v>41.1</c:v>
                </c:pt>
                <c:pt idx="4">
                  <c:v>56.5</c:v>
                </c:pt>
                <c:pt idx="5">
                  <c:v>85</c:v>
                </c:pt>
                <c:pt idx="6" formatCode="0.00_ ">
                  <c:v>101.304</c:v>
                </c:pt>
                <c:pt idx="7">
                  <c:v>115.6</c:v>
                </c:pt>
                <c:pt idx="8">
                  <c:v>163.6</c:v>
                </c:pt>
                <c:pt idx="9">
                  <c:v>194.2</c:v>
                </c:pt>
                <c:pt idx="10">
                  <c:v>182.8</c:v>
                </c:pt>
                <c:pt idx="11">
                  <c:v>179.4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15-4E13-9697-D719BBF9CFDD}"/>
            </c:ext>
          </c:extLst>
        </c:ser>
        <c:ser>
          <c:idx val="2"/>
          <c:order val="2"/>
          <c:tx>
            <c:v>.2 mm Air 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'M50'!$B$38:$B$49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9.5299999999999994</c:v>
                </c:pt>
                <c:pt idx="11">
                  <c:v>12.7</c:v>
                </c:pt>
              </c:numCache>
            </c:numRef>
          </c:xVal>
          <c:yVal>
            <c:numRef>
              <c:f>'M50'!$I$38:$I$49</c:f>
              <c:numCache>
                <c:formatCode>General</c:formatCode>
                <c:ptCount val="12"/>
                <c:pt idx="0">
                  <c:v>19.2</c:v>
                </c:pt>
                <c:pt idx="1">
                  <c:v>25.5</c:v>
                </c:pt>
                <c:pt idx="2">
                  <c:v>30.9</c:v>
                </c:pt>
                <c:pt idx="3">
                  <c:v>38.6</c:v>
                </c:pt>
                <c:pt idx="4">
                  <c:v>54.9</c:v>
                </c:pt>
                <c:pt idx="5">
                  <c:v>83.4</c:v>
                </c:pt>
                <c:pt idx="6">
                  <c:v>96.5</c:v>
                </c:pt>
                <c:pt idx="7">
                  <c:v>109.2</c:v>
                </c:pt>
                <c:pt idx="8">
                  <c:v>151.80000000000001</c:v>
                </c:pt>
                <c:pt idx="9">
                  <c:v>178.7</c:v>
                </c:pt>
                <c:pt idx="10">
                  <c:v>176.6</c:v>
                </c:pt>
                <c:pt idx="11">
                  <c:v>168.7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15-4E13-9697-D719BBF9CFDD}"/>
            </c:ext>
          </c:extLst>
        </c:ser>
        <c:ser>
          <c:idx val="3"/>
          <c:order val="3"/>
          <c:tx>
            <c:v>.35 mm Air 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'M50'!$B$50:$B$61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9.5299999999999994</c:v>
                </c:pt>
                <c:pt idx="11">
                  <c:v>12.7</c:v>
                </c:pt>
              </c:numCache>
            </c:numRef>
          </c:xVal>
          <c:yVal>
            <c:numRef>
              <c:f>'M50'!$I$50:$I$61</c:f>
              <c:numCache>
                <c:formatCode>General</c:formatCode>
                <c:ptCount val="12"/>
                <c:pt idx="0">
                  <c:v>17.899999999999999</c:v>
                </c:pt>
                <c:pt idx="1">
                  <c:v>23.4</c:v>
                </c:pt>
                <c:pt idx="2">
                  <c:v>28.3</c:v>
                </c:pt>
                <c:pt idx="3">
                  <c:v>36.700000000000003</c:v>
                </c:pt>
                <c:pt idx="4">
                  <c:v>50.1</c:v>
                </c:pt>
                <c:pt idx="5">
                  <c:v>76</c:v>
                </c:pt>
                <c:pt idx="6">
                  <c:v>85</c:v>
                </c:pt>
                <c:pt idx="7">
                  <c:v>99.4</c:v>
                </c:pt>
                <c:pt idx="8">
                  <c:v>136.19999999999999</c:v>
                </c:pt>
                <c:pt idx="9">
                  <c:v>152.80000000000001</c:v>
                </c:pt>
                <c:pt idx="10">
                  <c:v>151.4</c:v>
                </c:pt>
                <c:pt idx="11">
                  <c:v>143.19999999999999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15-4E13-9697-D719BBF9CFDD}"/>
            </c:ext>
          </c:extLst>
        </c:ser>
        <c:ser>
          <c:idx val="4"/>
          <c:order val="4"/>
          <c:tx>
            <c:v>.5 mm Air 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'M50'!$B$62:$B$73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9.5299999999999994</c:v>
                </c:pt>
                <c:pt idx="11">
                  <c:v>12.7</c:v>
                </c:pt>
              </c:numCache>
            </c:numRef>
          </c:xVal>
          <c:yVal>
            <c:numRef>
              <c:f>'M50'!$I$62:$I$73</c:f>
              <c:numCache>
                <c:formatCode>General</c:formatCode>
                <c:ptCount val="12"/>
                <c:pt idx="0">
                  <c:v>17.600000000000001</c:v>
                </c:pt>
                <c:pt idx="1">
                  <c:v>22.1</c:v>
                </c:pt>
                <c:pt idx="2">
                  <c:v>28.3</c:v>
                </c:pt>
                <c:pt idx="3">
                  <c:v>35.200000000000003</c:v>
                </c:pt>
                <c:pt idx="4">
                  <c:v>47.3</c:v>
                </c:pt>
                <c:pt idx="5">
                  <c:v>69.7</c:v>
                </c:pt>
                <c:pt idx="6">
                  <c:v>80.900000000000006</c:v>
                </c:pt>
                <c:pt idx="7">
                  <c:v>90</c:v>
                </c:pt>
                <c:pt idx="8">
                  <c:v>122</c:v>
                </c:pt>
                <c:pt idx="9">
                  <c:v>134.19999999999999</c:v>
                </c:pt>
                <c:pt idx="10">
                  <c:v>132.6</c:v>
                </c:pt>
                <c:pt idx="11">
                  <c:v>130.30000000000001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15-4E13-9697-D719BBF9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15360"/>
        <c:axId val="485617320"/>
      </c:scatterChart>
      <c:valAx>
        <c:axId val="4856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7320"/>
        <c:crosses val="autoZero"/>
        <c:crossBetween val="midCat"/>
      </c:valAx>
      <c:valAx>
        <c:axId val="4856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Breakaway</a:t>
                </a:r>
                <a:r>
                  <a:rPr lang="en-US" baseline="0"/>
                  <a:t> Force, Kg.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Breakaway</a:t>
            </a:r>
            <a:r>
              <a:rPr lang="en-US" baseline="0"/>
              <a:t> Vs. Thickness Vs. Air Gap, M30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 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'M30'!$C$5:$C$17</c:f>
              <c:numCache>
                <c:formatCode>General</c:formatCode>
                <c:ptCount val="13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  <c:pt idx="10">
                  <c:v>3.5</c:v>
                </c:pt>
                <c:pt idx="11">
                  <c:v>4.76</c:v>
                </c:pt>
                <c:pt idx="12">
                  <c:v>6.35</c:v>
                </c:pt>
              </c:numCache>
            </c:numRef>
          </c:xVal>
          <c:yVal>
            <c:numRef>
              <c:f>'M30'!$J$5:$J$17</c:f>
              <c:numCache>
                <c:formatCode>0.00_);[Red]\(0.00\)</c:formatCode>
                <c:ptCount val="13"/>
                <c:pt idx="0">
                  <c:v>4.3499999999999996</c:v>
                </c:pt>
                <c:pt idx="1">
                  <c:v>7.42</c:v>
                </c:pt>
                <c:pt idx="2">
                  <c:v>8.604000000000001</c:v>
                </c:pt>
                <c:pt idx="3">
                  <c:v>12.074999999999999</c:v>
                </c:pt>
                <c:pt idx="4">
                  <c:v>18.04</c:v>
                </c:pt>
                <c:pt idx="5">
                  <c:v>22.023</c:v>
                </c:pt>
                <c:pt idx="6">
                  <c:v>25.917999999999999</c:v>
                </c:pt>
                <c:pt idx="7">
                  <c:v>30.3</c:v>
                </c:pt>
                <c:pt idx="8">
                  <c:v>49.353999999999999</c:v>
                </c:pt>
                <c:pt idx="9">
                  <c:v>51.363999999999997</c:v>
                </c:pt>
                <c:pt idx="10">
                  <c:v>56.890999999999998</c:v>
                </c:pt>
                <c:pt idx="11">
                  <c:v>57.899000000000001</c:v>
                </c:pt>
                <c:pt idx="12">
                  <c:v>58.608000000000004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2-4080-A67C-65E29132DFF5}"/>
            </c:ext>
          </c:extLst>
        </c:ser>
        <c:ser>
          <c:idx val="1"/>
          <c:order val="1"/>
          <c:tx>
            <c:v>.15 mm Air 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'M30'!$C$25:$C$34</c:f>
              <c:numCache>
                <c:formatCode>General</c:formatCode>
                <c:ptCount val="10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</c:numCache>
            </c:numRef>
          </c:xVal>
          <c:yVal>
            <c:numRef>
              <c:f>'M30'!$J$25:$J$34</c:f>
              <c:numCache>
                <c:formatCode>0.00_);[Red]\(0.00\)</c:formatCode>
                <c:ptCount val="10"/>
                <c:pt idx="0">
                  <c:v>8.0551999999999992</c:v>
                </c:pt>
                <c:pt idx="1">
                  <c:v>10.1676</c:v>
                </c:pt>
                <c:pt idx="2">
                  <c:v>14.65</c:v>
                </c:pt>
                <c:pt idx="3">
                  <c:v>20.351999999999997</c:v>
                </c:pt>
                <c:pt idx="4">
                  <c:v>27.261000000000003</c:v>
                </c:pt>
                <c:pt idx="5">
                  <c:v>35.103999999999999</c:v>
                </c:pt>
                <c:pt idx="6">
                  <c:v>35.582000000000001</c:v>
                </c:pt>
                <c:pt idx="7">
                  <c:v>35.102000000000004</c:v>
                </c:pt>
                <c:pt idx="8">
                  <c:v>34.542999999999999</c:v>
                </c:pt>
                <c:pt idx="9">
                  <c:v>39.936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2-4080-A67C-65E29132DFF5}"/>
            </c:ext>
          </c:extLst>
        </c:ser>
        <c:ser>
          <c:idx val="2"/>
          <c:order val="2"/>
          <c:tx>
            <c:v>.2 mm Air 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'M30'!$C$35:$C$44</c:f>
              <c:numCache>
                <c:formatCode>General</c:formatCode>
                <c:ptCount val="10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</c:numCache>
            </c:numRef>
          </c:xVal>
          <c:yVal>
            <c:numRef>
              <c:f>'M30'!$J$35:$J$44</c:f>
              <c:numCache>
                <c:formatCode>0.00_);[Red]\(0.00\)</c:formatCode>
                <c:ptCount val="10"/>
                <c:pt idx="0">
                  <c:v>6.6055999999999999</c:v>
                </c:pt>
                <c:pt idx="1">
                  <c:v>10.035799999999998</c:v>
                </c:pt>
                <c:pt idx="2">
                  <c:v>14.028</c:v>
                </c:pt>
                <c:pt idx="3">
                  <c:v>19.873000000000001</c:v>
                </c:pt>
                <c:pt idx="4">
                  <c:v>24.759999999999998</c:v>
                </c:pt>
                <c:pt idx="5">
                  <c:v>27.928000000000004</c:v>
                </c:pt>
                <c:pt idx="6">
                  <c:v>29.124000000000002</c:v>
                </c:pt>
                <c:pt idx="7">
                  <c:v>30.476000000000006</c:v>
                </c:pt>
                <c:pt idx="8">
                  <c:v>31.507999999999999</c:v>
                </c:pt>
                <c:pt idx="9">
                  <c:v>37.555999999999997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02-4080-A67C-65E29132DFF5}"/>
            </c:ext>
          </c:extLst>
        </c:ser>
        <c:ser>
          <c:idx val="3"/>
          <c:order val="3"/>
          <c:tx>
            <c:v>.35 mm Air 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'M30'!$C$45:$C$54</c:f>
              <c:numCache>
                <c:formatCode>General</c:formatCode>
                <c:ptCount val="10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</c:numCache>
            </c:numRef>
          </c:xVal>
          <c:yVal>
            <c:numRef>
              <c:f>'M30'!$J$45:$J$54</c:f>
              <c:numCache>
                <c:formatCode>0.00_);[Red]\(0.00\)</c:formatCode>
                <c:ptCount val="10"/>
                <c:pt idx="0">
                  <c:v>4.4530000000000003</c:v>
                </c:pt>
                <c:pt idx="1">
                  <c:v>6.8313999999999995</c:v>
                </c:pt>
                <c:pt idx="2">
                  <c:v>11.875999999999999</c:v>
                </c:pt>
                <c:pt idx="3">
                  <c:v>15.731</c:v>
                </c:pt>
                <c:pt idx="4">
                  <c:v>19.649000000000001</c:v>
                </c:pt>
                <c:pt idx="5">
                  <c:v>20.173999999999999</c:v>
                </c:pt>
                <c:pt idx="6">
                  <c:v>19.916</c:v>
                </c:pt>
                <c:pt idx="7">
                  <c:v>19.362000000000002</c:v>
                </c:pt>
                <c:pt idx="8">
                  <c:v>16.704000000000001</c:v>
                </c:pt>
                <c:pt idx="9">
                  <c:v>17.812000000000001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02-4080-A67C-65E29132DFF5}"/>
            </c:ext>
          </c:extLst>
        </c:ser>
        <c:ser>
          <c:idx val="4"/>
          <c:order val="4"/>
          <c:tx>
            <c:v>.5 mm Air 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'M30'!$C$55:$C$64</c:f>
              <c:numCache>
                <c:formatCode>General</c:formatCode>
                <c:ptCount val="10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</c:numCache>
            </c:numRef>
          </c:xVal>
          <c:yVal>
            <c:numRef>
              <c:f>'M30'!$J$55:$J$64</c:f>
              <c:numCache>
                <c:formatCode>0.00_);[Red]\(0.00\)</c:formatCode>
                <c:ptCount val="10"/>
                <c:pt idx="0">
                  <c:v>2.0522</c:v>
                </c:pt>
                <c:pt idx="1">
                  <c:v>4.5762</c:v>
                </c:pt>
                <c:pt idx="2">
                  <c:v>9.9399999999999977</c:v>
                </c:pt>
                <c:pt idx="3">
                  <c:v>11.864999999999998</c:v>
                </c:pt>
                <c:pt idx="4">
                  <c:v>15.584</c:v>
                </c:pt>
                <c:pt idx="5">
                  <c:v>15.429999999999998</c:v>
                </c:pt>
                <c:pt idx="6">
                  <c:v>15.474</c:v>
                </c:pt>
                <c:pt idx="7">
                  <c:v>14.674000000000001</c:v>
                </c:pt>
                <c:pt idx="8">
                  <c:v>15.251999999999999</c:v>
                </c:pt>
                <c:pt idx="9">
                  <c:v>16.195999999999998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02-4080-A67C-65E29132D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18888"/>
        <c:axId val="485618104"/>
      </c:scatterChart>
      <c:valAx>
        <c:axId val="48561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Thcikness,</a:t>
                </a:r>
                <a:r>
                  <a:rPr lang="en-US" baseline="0"/>
                  <a:t> mm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8104"/>
        <c:crosses val="autoZero"/>
        <c:crossBetween val="midCat"/>
      </c:valAx>
      <c:valAx>
        <c:axId val="4856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</a:t>
                </a:r>
                <a:r>
                  <a:rPr lang="en-US" baseline="0"/>
                  <a:t> Force, Kg.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Breakaway Vs. Thickness Vs. Airgap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 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'M4020'!$B$4:$B$11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</c:numCache>
            </c:numRef>
          </c:xVal>
          <c:yVal>
            <c:numRef>
              <c:f>'M4020'!$I$4:$I$11</c:f>
              <c:numCache>
                <c:formatCode>General</c:formatCode>
                <c:ptCount val="8"/>
                <c:pt idx="0">
                  <c:v>19.193999999999999</c:v>
                </c:pt>
                <c:pt idx="1">
                  <c:v>26.756</c:v>
                </c:pt>
                <c:pt idx="2">
                  <c:v>36.403999999999996</c:v>
                </c:pt>
                <c:pt idx="3">
                  <c:v>45.274000000000001</c:v>
                </c:pt>
                <c:pt idx="4">
                  <c:v>68.472000000000008</c:v>
                </c:pt>
                <c:pt idx="5">
                  <c:v>75.658000000000001</c:v>
                </c:pt>
                <c:pt idx="6">
                  <c:v>83.171999999999997</c:v>
                </c:pt>
                <c:pt idx="7">
                  <c:v>97.722000000000008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9-416B-82F7-1B7A2646E8DB}"/>
            </c:ext>
          </c:extLst>
        </c:ser>
        <c:ser>
          <c:idx val="1"/>
          <c:order val="1"/>
          <c:tx>
            <c:v>.15 mm Air 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'M4020'!$B$20:$B$27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</c:numCache>
            </c:numRef>
          </c:xVal>
          <c:yVal>
            <c:numRef>
              <c:f>'M4020'!$I$20:$I$27</c:f>
              <c:numCache>
                <c:formatCode>General</c:formatCode>
                <c:ptCount val="8"/>
                <c:pt idx="0">
                  <c:v>17.167999999999999</c:v>
                </c:pt>
                <c:pt idx="1">
                  <c:v>17.716000000000001</c:v>
                </c:pt>
                <c:pt idx="2">
                  <c:v>27.536000000000001</c:v>
                </c:pt>
                <c:pt idx="3">
                  <c:v>37.353999999999999</c:v>
                </c:pt>
                <c:pt idx="4">
                  <c:v>51.134</c:v>
                </c:pt>
                <c:pt idx="5" formatCode="0.00_ ">
                  <c:v>54.031999999999996</c:v>
                </c:pt>
                <c:pt idx="6">
                  <c:v>62.63000000000001</c:v>
                </c:pt>
                <c:pt idx="7">
                  <c:v>67.435999999999993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9-416B-82F7-1B7A2646E8DB}"/>
            </c:ext>
          </c:extLst>
        </c:ser>
        <c:ser>
          <c:idx val="2"/>
          <c:order val="2"/>
          <c:tx>
            <c:v>.20 mm Air 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'M4020'!$B$28:$B$35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</c:numCache>
            </c:numRef>
          </c:xVal>
          <c:yVal>
            <c:numRef>
              <c:f>'M4020'!$I$28:$I$35</c:f>
              <c:numCache>
                <c:formatCode>General</c:formatCode>
                <c:ptCount val="8"/>
                <c:pt idx="0">
                  <c:v>14.942000000000002</c:v>
                </c:pt>
                <c:pt idx="1">
                  <c:v>17.745999999999999</c:v>
                </c:pt>
                <c:pt idx="2">
                  <c:v>25.187999999999999</c:v>
                </c:pt>
                <c:pt idx="3">
                  <c:v>35.698</c:v>
                </c:pt>
                <c:pt idx="4">
                  <c:v>45.986000000000004</c:v>
                </c:pt>
                <c:pt idx="5">
                  <c:v>49.603999999999999</c:v>
                </c:pt>
                <c:pt idx="6">
                  <c:v>51.225999999999999</c:v>
                </c:pt>
                <c:pt idx="7">
                  <c:v>55.548000000000002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9-416B-82F7-1B7A2646E8DB}"/>
            </c:ext>
          </c:extLst>
        </c:ser>
        <c:ser>
          <c:idx val="3"/>
          <c:order val="3"/>
          <c:tx>
            <c:v>.35 mm Air 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'M4020'!$B$36:$B$43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</c:numCache>
            </c:numRef>
          </c:xVal>
          <c:yVal>
            <c:numRef>
              <c:f>'M4020'!$I$36:$I$43</c:f>
              <c:numCache>
                <c:formatCode>General</c:formatCode>
                <c:ptCount val="8"/>
                <c:pt idx="0">
                  <c:v>11.891999999999999</c:v>
                </c:pt>
                <c:pt idx="1">
                  <c:v>15.053999999999998</c:v>
                </c:pt>
                <c:pt idx="2">
                  <c:v>20.062000000000001</c:v>
                </c:pt>
                <c:pt idx="3">
                  <c:v>28.127999999999997</c:v>
                </c:pt>
                <c:pt idx="4">
                  <c:v>32.732000000000006</c:v>
                </c:pt>
                <c:pt idx="5">
                  <c:v>36.762</c:v>
                </c:pt>
                <c:pt idx="6">
                  <c:v>38.868000000000002</c:v>
                </c:pt>
                <c:pt idx="7">
                  <c:v>38.666000000000004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9-416B-82F7-1B7A2646E8DB}"/>
            </c:ext>
          </c:extLst>
        </c:ser>
        <c:ser>
          <c:idx val="4"/>
          <c:order val="4"/>
          <c:tx>
            <c:v>.5 mm Air 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'M4020'!$B$44:$B$51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</c:numCache>
            </c:numRef>
          </c:xVal>
          <c:yVal>
            <c:numRef>
              <c:f>'M4020'!$I$44:$I$51</c:f>
              <c:numCache>
                <c:formatCode>General</c:formatCode>
                <c:ptCount val="8"/>
                <c:pt idx="0">
                  <c:v>11.95</c:v>
                </c:pt>
                <c:pt idx="1">
                  <c:v>16.830000000000002</c:v>
                </c:pt>
                <c:pt idx="2">
                  <c:v>19.496000000000002</c:v>
                </c:pt>
                <c:pt idx="3">
                  <c:v>27.631999999999998</c:v>
                </c:pt>
                <c:pt idx="4">
                  <c:v>32.653999999999996</c:v>
                </c:pt>
                <c:pt idx="5">
                  <c:v>29.826000000000001</c:v>
                </c:pt>
                <c:pt idx="6">
                  <c:v>32.856000000000002</c:v>
                </c:pt>
                <c:pt idx="7">
                  <c:v>31.974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09-416B-82F7-1B7A2646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36328"/>
        <c:axId val="498537112"/>
      </c:scatterChart>
      <c:valAx>
        <c:axId val="49853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Thickness,</a:t>
                </a:r>
                <a:r>
                  <a:rPr lang="en-US" baseline="0"/>
                  <a:t> mm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37112"/>
        <c:crosses val="autoZero"/>
        <c:crossBetween val="midCat"/>
      </c:valAx>
      <c:valAx>
        <c:axId val="49853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Breakaway</a:t>
                </a:r>
                <a:r>
                  <a:rPr lang="en-US" baseline="0"/>
                  <a:t> Force, Kg.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3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Breakaway Vs. Material</a:t>
            </a:r>
            <a:r>
              <a:rPr lang="en-US" baseline="0"/>
              <a:t> Thickness, Split by Airgap Thickness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Airgap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'M4040'!$B$4:$B$17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  <c:pt idx="10">
                  <c:v>3.5</c:v>
                </c:pt>
                <c:pt idx="11">
                  <c:v>4.76</c:v>
                </c:pt>
                <c:pt idx="12">
                  <c:v>6.35</c:v>
                </c:pt>
                <c:pt idx="13">
                  <c:v>25.4</c:v>
                </c:pt>
              </c:numCache>
            </c:numRef>
          </c:xVal>
          <c:yVal>
            <c:numRef>
              <c:f>'M4040'!$I$4:$I$17</c:f>
              <c:numCache>
                <c:formatCode>General</c:formatCode>
                <c:ptCount val="14"/>
                <c:pt idx="0">
                  <c:v>3.1399999999999997</c:v>
                </c:pt>
                <c:pt idx="1">
                  <c:v>3.3200000000000003</c:v>
                </c:pt>
                <c:pt idx="2">
                  <c:v>3.54</c:v>
                </c:pt>
                <c:pt idx="3">
                  <c:v>15.720000000000002</c:v>
                </c:pt>
                <c:pt idx="4">
                  <c:v>26.2</c:v>
                </c:pt>
                <c:pt idx="5">
                  <c:v>32.480000000000004</c:v>
                </c:pt>
                <c:pt idx="6">
                  <c:v>41.88000000000001</c:v>
                </c:pt>
                <c:pt idx="7">
                  <c:v>55.459999999999994</c:v>
                </c:pt>
                <c:pt idx="8">
                  <c:v>90.2</c:v>
                </c:pt>
                <c:pt idx="9">
                  <c:v>103.93999999999998</c:v>
                </c:pt>
                <c:pt idx="10">
                  <c:v>122.05999999999999</c:v>
                </c:pt>
                <c:pt idx="11">
                  <c:v>161.12</c:v>
                </c:pt>
                <c:pt idx="12">
                  <c:v>168.6</c:v>
                </c:pt>
                <c:pt idx="1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AF-4C83-A1C8-715F9CD7F335}"/>
            </c:ext>
          </c:extLst>
        </c:ser>
        <c:ser>
          <c:idx val="1"/>
          <c:order val="1"/>
          <c:tx>
            <c:v>Airgap .15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'M4040'!$B$18:$B$28</c:f>
              <c:numCache>
                <c:formatCode>General</c:formatCode>
                <c:ptCount val="11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25.4</c:v>
                </c:pt>
              </c:numCache>
            </c:numRef>
          </c:xVal>
          <c:yVal>
            <c:numRef>
              <c:f>'M4040'!$I$18:$I$28</c:f>
              <c:numCache>
                <c:formatCode>General</c:formatCode>
                <c:ptCount val="11"/>
                <c:pt idx="0">
                  <c:v>13.86</c:v>
                </c:pt>
                <c:pt idx="1">
                  <c:v>19.440000000000001</c:v>
                </c:pt>
                <c:pt idx="2">
                  <c:v>23.5</c:v>
                </c:pt>
                <c:pt idx="3">
                  <c:v>29.6</c:v>
                </c:pt>
                <c:pt idx="4">
                  <c:v>45.86</c:v>
                </c:pt>
                <c:pt idx="5">
                  <c:v>76.52</c:v>
                </c:pt>
                <c:pt idx="6" formatCode="0.00_ ">
                  <c:v>87.759999999999991</c:v>
                </c:pt>
                <c:pt idx="7">
                  <c:v>103.05999999999999</c:v>
                </c:pt>
                <c:pt idx="8">
                  <c:v>128.56</c:v>
                </c:pt>
                <c:pt idx="9">
                  <c:v>137.69999999999999</c:v>
                </c:pt>
                <c:pt idx="10">
                  <c:v>139.80000000000001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AF-4C83-A1C8-715F9CD7F335}"/>
            </c:ext>
          </c:extLst>
        </c:ser>
        <c:ser>
          <c:idx val="2"/>
          <c:order val="2"/>
          <c:tx>
            <c:v>Airgap .20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'M4040'!$B$29:$B$39</c:f>
              <c:numCache>
                <c:formatCode>General</c:formatCode>
                <c:ptCount val="11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25.4</c:v>
                </c:pt>
              </c:numCache>
            </c:numRef>
          </c:xVal>
          <c:yVal>
            <c:numRef>
              <c:f>'M4040'!$I$29:$I$39</c:f>
              <c:numCache>
                <c:formatCode>General</c:formatCode>
                <c:ptCount val="11"/>
                <c:pt idx="0">
                  <c:v>12</c:v>
                </c:pt>
                <c:pt idx="1">
                  <c:v>17.28</c:v>
                </c:pt>
                <c:pt idx="2">
                  <c:v>21.52</c:v>
                </c:pt>
                <c:pt idx="3">
                  <c:v>30.560000000000002</c:v>
                </c:pt>
                <c:pt idx="4">
                  <c:v>44.999999999999993</c:v>
                </c:pt>
                <c:pt idx="5">
                  <c:v>67.660000000000011</c:v>
                </c:pt>
                <c:pt idx="6">
                  <c:v>79.960000000000008</c:v>
                </c:pt>
                <c:pt idx="7">
                  <c:v>96.68</c:v>
                </c:pt>
                <c:pt idx="8">
                  <c:v>124.7</c:v>
                </c:pt>
                <c:pt idx="9">
                  <c:v>135</c:v>
                </c:pt>
                <c:pt idx="10">
                  <c:v>135.4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AF-4C83-A1C8-715F9CD7F335}"/>
            </c:ext>
          </c:extLst>
        </c:ser>
        <c:ser>
          <c:idx val="3"/>
          <c:order val="3"/>
          <c:tx>
            <c:v>Airgap .35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'M4040'!$B$40:$B$50</c:f>
              <c:numCache>
                <c:formatCode>General</c:formatCode>
                <c:ptCount val="11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25.4</c:v>
                </c:pt>
              </c:numCache>
            </c:numRef>
          </c:xVal>
          <c:yVal>
            <c:numRef>
              <c:f>'M4040'!$I$40:$I$50</c:f>
              <c:numCache>
                <c:formatCode>General</c:formatCode>
                <c:ptCount val="11"/>
                <c:pt idx="0">
                  <c:v>10.119999999999999</c:v>
                </c:pt>
                <c:pt idx="1">
                  <c:v>15.48</c:v>
                </c:pt>
                <c:pt idx="2">
                  <c:v>19.3</c:v>
                </c:pt>
                <c:pt idx="3">
                  <c:v>25.44</c:v>
                </c:pt>
                <c:pt idx="4">
                  <c:v>34.620000000000005</c:v>
                </c:pt>
                <c:pt idx="5">
                  <c:v>58.8</c:v>
                </c:pt>
                <c:pt idx="6">
                  <c:v>69.440000000000012</c:v>
                </c:pt>
                <c:pt idx="7">
                  <c:v>80.66</c:v>
                </c:pt>
                <c:pt idx="8">
                  <c:v>105.7</c:v>
                </c:pt>
                <c:pt idx="9">
                  <c:v>109.83999999999999</c:v>
                </c:pt>
                <c:pt idx="10">
                  <c:v>110.1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AF-4C83-A1C8-715F9CD7F335}"/>
            </c:ext>
          </c:extLst>
        </c:ser>
        <c:ser>
          <c:idx val="4"/>
          <c:order val="4"/>
          <c:tx>
            <c:v>Airgap .5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'M4040'!$B$51:$B$61</c:f>
              <c:numCache>
                <c:formatCode>General</c:formatCode>
                <c:ptCount val="11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25.4</c:v>
                </c:pt>
              </c:numCache>
            </c:numRef>
          </c:xVal>
          <c:yVal>
            <c:numRef>
              <c:f>'M4040'!$I$51:$I$61</c:f>
              <c:numCache>
                <c:formatCode>General</c:formatCode>
                <c:ptCount val="11"/>
                <c:pt idx="0">
                  <c:v>9.7199999999999989</c:v>
                </c:pt>
                <c:pt idx="1">
                  <c:v>16.16</c:v>
                </c:pt>
                <c:pt idx="2">
                  <c:v>20.16</c:v>
                </c:pt>
                <c:pt idx="3">
                  <c:v>28.22</c:v>
                </c:pt>
                <c:pt idx="4">
                  <c:v>37.58</c:v>
                </c:pt>
                <c:pt idx="5">
                  <c:v>55.8</c:v>
                </c:pt>
                <c:pt idx="6">
                  <c:v>63.680000000000007</c:v>
                </c:pt>
                <c:pt idx="7">
                  <c:v>69.78</c:v>
                </c:pt>
                <c:pt idx="8">
                  <c:v>87.34</c:v>
                </c:pt>
                <c:pt idx="9">
                  <c:v>95.26</c:v>
                </c:pt>
                <c:pt idx="10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AF-4C83-A1C8-715F9CD7F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9224"/>
        <c:axId val="410790400"/>
      </c:scatterChart>
      <c:valAx>
        <c:axId val="41078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Thickness,</a:t>
                </a:r>
                <a:r>
                  <a:rPr lang="en-US" baseline="0"/>
                  <a:t> mm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563127884876462"/>
              <c:y val="0.942008216681742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90400"/>
        <c:crosses val="autoZero"/>
        <c:crossBetween val="midCat"/>
      </c:valAx>
      <c:valAx>
        <c:axId val="4107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Breakaway Force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Shear Vs. Material Thickness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Shear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'M4040'!$B$62:$B$75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  <c:pt idx="10">
                  <c:v>3.5</c:v>
                </c:pt>
                <c:pt idx="11">
                  <c:v>4.76</c:v>
                </c:pt>
                <c:pt idx="12">
                  <c:v>6.35</c:v>
                </c:pt>
                <c:pt idx="13">
                  <c:v>25.4</c:v>
                </c:pt>
              </c:numCache>
            </c:numRef>
          </c:xVal>
          <c:yVal>
            <c:numRef>
              <c:f>'M4040'!$J$62:$J$75</c:f>
              <c:numCache>
                <c:formatCode>0.00_);[Red]\(0.00\)</c:formatCode>
                <c:ptCount val="14"/>
                <c:pt idx="0">
                  <c:v>2.2000000000000002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8.8000000000000007</c:v>
                </c:pt>
                <c:pt idx="4">
                  <c:v>17.600000000000001</c:v>
                </c:pt>
                <c:pt idx="5">
                  <c:v>17.600000000000001</c:v>
                </c:pt>
                <c:pt idx="6">
                  <c:v>22</c:v>
                </c:pt>
                <c:pt idx="7">
                  <c:v>29.04</c:v>
                </c:pt>
                <c:pt idx="8">
                  <c:v>44.88</c:v>
                </c:pt>
                <c:pt idx="9">
                  <c:v>52.360000000000007</c:v>
                </c:pt>
                <c:pt idx="10">
                  <c:v>59.400000000000006</c:v>
                </c:pt>
                <c:pt idx="11">
                  <c:v>78.760000000000005</c:v>
                </c:pt>
                <c:pt idx="12">
                  <c:v>74.800000000000011</c:v>
                </c:pt>
                <c:pt idx="13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D-4E90-8217-00297F3A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11400"/>
        <c:axId val="410509832"/>
      </c:scatterChart>
      <c:valAx>
        <c:axId val="41051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09832"/>
        <c:crosses val="autoZero"/>
        <c:crossBetween val="midCat"/>
      </c:valAx>
      <c:valAx>
        <c:axId val="41050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1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M10AY ASC Holding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'M10AY ASC'!$B$4:$B$12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</c:numCache>
            </c:numRef>
          </c:xVal>
          <c:yVal>
            <c:numRef>
              <c:f>'M10AY ASC'!$I$4:$I$12</c:f>
              <c:numCache>
                <c:formatCode>0.00_);[Red]\(0.00\)</c:formatCode>
                <c:ptCount val="9"/>
                <c:pt idx="0">
                  <c:v>9.34</c:v>
                </c:pt>
                <c:pt idx="1">
                  <c:v>10.01</c:v>
                </c:pt>
                <c:pt idx="2">
                  <c:v>13.074000000000002</c:v>
                </c:pt>
                <c:pt idx="3">
                  <c:v>15.016</c:v>
                </c:pt>
                <c:pt idx="4">
                  <c:v>17.312000000000001</c:v>
                </c:pt>
                <c:pt idx="5">
                  <c:v>17.657999999999998</c:v>
                </c:pt>
                <c:pt idx="6">
                  <c:v>19.856000000000002</c:v>
                </c:pt>
                <c:pt idx="7">
                  <c:v>22.094000000000001</c:v>
                </c:pt>
                <c:pt idx="8">
                  <c:v>22.131999999999998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6-47B8-A592-75B4CDA5B45A}"/>
            </c:ext>
          </c:extLst>
        </c:ser>
        <c:ser>
          <c:idx val="1"/>
          <c:order val="1"/>
          <c:tx>
            <c:v>0.15mm Airgap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'M10AY ASC'!$B$22:$B$30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</c:numCache>
            </c:numRef>
          </c:xVal>
          <c:yVal>
            <c:numRef>
              <c:f>'M10AY ASC'!$I$22:$I$30</c:f>
              <c:numCache>
                <c:formatCode>0.00_);[Red]\(0.00\)</c:formatCode>
                <c:ptCount val="9"/>
                <c:pt idx="0">
                  <c:v>5.395999999999999</c:v>
                </c:pt>
                <c:pt idx="1">
                  <c:v>6.35</c:v>
                </c:pt>
                <c:pt idx="2">
                  <c:v>6.6099999999999994</c:v>
                </c:pt>
                <c:pt idx="3">
                  <c:v>7.6139999999999999</c:v>
                </c:pt>
                <c:pt idx="4">
                  <c:v>5.5540000000000003</c:v>
                </c:pt>
                <c:pt idx="5">
                  <c:v>6.4319999999999995</c:v>
                </c:pt>
                <c:pt idx="6">
                  <c:v>6.1880000000000006</c:v>
                </c:pt>
                <c:pt idx="7">
                  <c:v>5.9180000000000001</c:v>
                </c:pt>
                <c:pt idx="8">
                  <c:v>7.8220000000000001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6-47B8-A592-75B4CDA5B45A}"/>
            </c:ext>
          </c:extLst>
        </c:ser>
        <c:ser>
          <c:idx val="2"/>
          <c:order val="2"/>
          <c:tx>
            <c:v>0.2mm Airgap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'M10AY ASC'!$B$31:$B$39</c:f>
              <c:numCache>
                <c:formatCode>General</c:formatCode>
                <c:ptCount val="9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</c:numCache>
            </c:numRef>
          </c:xVal>
          <c:yVal>
            <c:numRef>
              <c:f>'M10AY ASC'!$I$31:$I$39</c:f>
              <c:numCache>
                <c:formatCode>0.00_);[Red]\(0.00\)</c:formatCode>
                <c:ptCount val="9"/>
                <c:pt idx="0">
                  <c:v>4.8239999999999998</c:v>
                </c:pt>
                <c:pt idx="1">
                  <c:v>4.4599999999999991</c:v>
                </c:pt>
                <c:pt idx="2">
                  <c:v>4.6599999999999993</c:v>
                </c:pt>
                <c:pt idx="3">
                  <c:v>5.6280000000000001</c:v>
                </c:pt>
                <c:pt idx="4">
                  <c:v>5.2819999999999991</c:v>
                </c:pt>
                <c:pt idx="5">
                  <c:v>4.7279999999999998</c:v>
                </c:pt>
                <c:pt idx="6">
                  <c:v>5.3520000000000003</c:v>
                </c:pt>
                <c:pt idx="7">
                  <c:v>4.927999999999999</c:v>
                </c:pt>
                <c:pt idx="8">
                  <c:v>6.2519999999999998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56-47B8-A592-75B4CDA5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028712"/>
        <c:axId val="567022808"/>
      </c:scatterChart>
      <c:valAx>
        <c:axId val="56702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2808"/>
        <c:crosses val="autoZero"/>
        <c:crossBetween val="midCat"/>
      </c:valAx>
      <c:valAx>
        <c:axId val="5670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Force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2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M15AY ASC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'M15AY ASC'!$B$4:$B$15</c:f>
              <c:numCache>
                <c:formatCode>General</c:formatCode>
                <c:ptCount val="12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  <c:pt idx="10">
                  <c:v>3.5</c:v>
                </c:pt>
                <c:pt idx="11">
                  <c:v>4.76</c:v>
                </c:pt>
              </c:numCache>
            </c:numRef>
          </c:xVal>
          <c:yVal>
            <c:numRef>
              <c:f>'M15AY ASC'!$I$4:$I$15</c:f>
              <c:numCache>
                <c:formatCode>0.00_ </c:formatCode>
                <c:ptCount val="12"/>
                <c:pt idx="0">
                  <c:v>9.2140000000000004</c:v>
                </c:pt>
                <c:pt idx="1">
                  <c:v>12.638</c:v>
                </c:pt>
                <c:pt idx="2">
                  <c:v>13.506</c:v>
                </c:pt>
                <c:pt idx="3">
                  <c:v>24.45</c:v>
                </c:pt>
                <c:pt idx="4">
                  <c:v>28.338000000000001</c:v>
                </c:pt>
                <c:pt idx="5">
                  <c:v>30.794</c:v>
                </c:pt>
                <c:pt idx="6">
                  <c:v>35.729999999999997</c:v>
                </c:pt>
                <c:pt idx="7">
                  <c:v>49.105999999999995</c:v>
                </c:pt>
                <c:pt idx="8">
                  <c:v>58.963999999999999</c:v>
                </c:pt>
                <c:pt idx="9">
                  <c:v>67.378</c:v>
                </c:pt>
                <c:pt idx="10">
                  <c:v>68.2</c:v>
                </c:pt>
                <c:pt idx="11">
                  <c:v>89.13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F7-4993-8B3E-7356CB8E2AEC}"/>
            </c:ext>
          </c:extLst>
        </c:ser>
        <c:ser>
          <c:idx val="1"/>
          <c:order val="1"/>
          <c:tx>
            <c:v>0.15mm Airgap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'M15AY ASC'!$B$28:$B$39</c:f>
              <c:numCache>
                <c:formatCode>General</c:formatCode>
                <c:ptCount val="12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  <c:pt idx="10">
                  <c:v>3.5</c:v>
                </c:pt>
                <c:pt idx="11">
                  <c:v>4.76</c:v>
                </c:pt>
              </c:numCache>
            </c:numRef>
          </c:xVal>
          <c:yVal>
            <c:numRef>
              <c:f>'M15AY ASC'!$I$28:$I$39</c:f>
              <c:numCache>
                <c:formatCode>0.00_ </c:formatCode>
                <c:ptCount val="12"/>
                <c:pt idx="0">
                  <c:v>8.35</c:v>
                </c:pt>
                <c:pt idx="1">
                  <c:v>10.506</c:v>
                </c:pt>
                <c:pt idx="2">
                  <c:v>12.183000000000002</c:v>
                </c:pt>
                <c:pt idx="3">
                  <c:v>18.118000000000002</c:v>
                </c:pt>
                <c:pt idx="4">
                  <c:v>20.8</c:v>
                </c:pt>
                <c:pt idx="5">
                  <c:v>23.800000000000004</c:v>
                </c:pt>
                <c:pt idx="6">
                  <c:v>31.740000000000002</c:v>
                </c:pt>
                <c:pt idx="7">
                  <c:v>33.822000000000003</c:v>
                </c:pt>
                <c:pt idx="8">
                  <c:v>35.211999999999996</c:v>
                </c:pt>
                <c:pt idx="9">
                  <c:v>37.578000000000003</c:v>
                </c:pt>
                <c:pt idx="10">
                  <c:v>38.823999999999998</c:v>
                </c:pt>
                <c:pt idx="11">
                  <c:v>42.688000000000002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F7-4993-8B3E-7356CB8E2AEC}"/>
            </c:ext>
          </c:extLst>
        </c:ser>
        <c:ser>
          <c:idx val="2"/>
          <c:order val="2"/>
          <c:tx>
            <c:v>0.2mm Airgap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'M15AY ASC'!$B$40:$B$51</c:f>
              <c:numCache>
                <c:formatCode>General</c:formatCode>
                <c:ptCount val="12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  <c:pt idx="10">
                  <c:v>3.5</c:v>
                </c:pt>
                <c:pt idx="11">
                  <c:v>4.76</c:v>
                </c:pt>
              </c:numCache>
            </c:numRef>
          </c:xVal>
          <c:yVal>
            <c:numRef>
              <c:f>'M15AY ASC'!$I$40:$I$51</c:f>
              <c:numCache>
                <c:formatCode>0.00_ </c:formatCode>
                <c:ptCount val="12"/>
                <c:pt idx="0">
                  <c:v>7.444</c:v>
                </c:pt>
                <c:pt idx="1">
                  <c:v>8.0380000000000003</c:v>
                </c:pt>
                <c:pt idx="2">
                  <c:v>11.341999999999999</c:v>
                </c:pt>
                <c:pt idx="3">
                  <c:v>17.498000000000001</c:v>
                </c:pt>
                <c:pt idx="4">
                  <c:v>19.058</c:v>
                </c:pt>
                <c:pt idx="5">
                  <c:v>21.130000000000003</c:v>
                </c:pt>
                <c:pt idx="6">
                  <c:v>25.824000000000002</c:v>
                </c:pt>
                <c:pt idx="7">
                  <c:v>27.338000000000001</c:v>
                </c:pt>
                <c:pt idx="8">
                  <c:v>28.65</c:v>
                </c:pt>
                <c:pt idx="9">
                  <c:v>29.840000000000003</c:v>
                </c:pt>
                <c:pt idx="10">
                  <c:v>29.225999999999999</c:v>
                </c:pt>
                <c:pt idx="11">
                  <c:v>34.308000000000007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F7-4993-8B3E-7356CB8E2AEC}"/>
            </c:ext>
          </c:extLst>
        </c:ser>
        <c:ser>
          <c:idx val="3"/>
          <c:order val="3"/>
          <c:tx>
            <c:v>0.35mm Airgap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'M15AY ASC'!$B$52:$B$63</c:f>
              <c:numCache>
                <c:formatCode>General</c:formatCode>
                <c:ptCount val="12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  <c:pt idx="10">
                  <c:v>3.5</c:v>
                </c:pt>
                <c:pt idx="11">
                  <c:v>4.76</c:v>
                </c:pt>
              </c:numCache>
            </c:numRef>
          </c:xVal>
          <c:yVal>
            <c:numRef>
              <c:f>'M15AY ASC'!$I$52:$I$63</c:f>
              <c:numCache>
                <c:formatCode>0.00_ </c:formatCode>
                <c:ptCount val="12"/>
                <c:pt idx="0">
                  <c:v>6.3579999999999997</c:v>
                </c:pt>
                <c:pt idx="1">
                  <c:v>7.048</c:v>
                </c:pt>
                <c:pt idx="2">
                  <c:v>9.2919999999999998</c:v>
                </c:pt>
                <c:pt idx="3">
                  <c:v>13.278</c:v>
                </c:pt>
                <c:pt idx="4">
                  <c:v>15.912000000000001</c:v>
                </c:pt>
                <c:pt idx="5">
                  <c:v>17.984000000000002</c:v>
                </c:pt>
                <c:pt idx="6">
                  <c:v>18.462</c:v>
                </c:pt>
                <c:pt idx="7">
                  <c:v>18.47</c:v>
                </c:pt>
                <c:pt idx="8">
                  <c:v>18.423999999999999</c:v>
                </c:pt>
                <c:pt idx="9">
                  <c:v>21.07</c:v>
                </c:pt>
                <c:pt idx="10">
                  <c:v>21.044</c:v>
                </c:pt>
                <c:pt idx="11">
                  <c:v>22.96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F7-4993-8B3E-7356CB8E2AEC}"/>
            </c:ext>
          </c:extLst>
        </c:ser>
        <c:ser>
          <c:idx val="4"/>
          <c:order val="4"/>
          <c:tx>
            <c:v>0.5mm Airgap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'M15AY ASC'!$B$64:$B$74</c:f>
              <c:numCache>
                <c:formatCode>General</c:formatCode>
                <c:ptCount val="11"/>
                <c:pt idx="0">
                  <c:v>0.5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  <c:pt idx="7">
                  <c:v>2.7</c:v>
                </c:pt>
                <c:pt idx="8">
                  <c:v>3</c:v>
                </c:pt>
                <c:pt idx="9">
                  <c:v>3.5</c:v>
                </c:pt>
                <c:pt idx="10">
                  <c:v>4.76</c:v>
                </c:pt>
              </c:numCache>
            </c:numRef>
          </c:xVal>
          <c:yVal>
            <c:numRef>
              <c:f>'M15AY ASC'!$I$64:$I$74</c:f>
              <c:numCache>
                <c:formatCode>0.00_ </c:formatCode>
                <c:ptCount val="11"/>
                <c:pt idx="0">
                  <c:v>5.4499999999999993</c:v>
                </c:pt>
                <c:pt idx="1">
                  <c:v>8.91</c:v>
                </c:pt>
                <c:pt idx="2">
                  <c:v>12.481999999999999</c:v>
                </c:pt>
                <c:pt idx="3">
                  <c:v>12.086000000000002</c:v>
                </c:pt>
                <c:pt idx="4">
                  <c:v>14.981999999999999</c:v>
                </c:pt>
                <c:pt idx="5">
                  <c:v>15.14</c:v>
                </c:pt>
                <c:pt idx="6">
                  <c:v>15.087999999999999</c:v>
                </c:pt>
                <c:pt idx="7">
                  <c:v>15.64</c:v>
                </c:pt>
                <c:pt idx="8">
                  <c:v>15.568000000000001</c:v>
                </c:pt>
                <c:pt idx="9">
                  <c:v>19.592000000000002</c:v>
                </c:pt>
                <c:pt idx="10">
                  <c:v>18.62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EF7-4993-8B3E-7356CB8E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54528"/>
        <c:axId val="537862400"/>
      </c:scatterChart>
      <c:valAx>
        <c:axId val="5378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62400"/>
        <c:crosses val="autoZero"/>
        <c:crossBetween val="midCat"/>
      </c:valAx>
      <c:valAx>
        <c:axId val="5378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Force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66921784"/>
        <c:axId val="566925064"/>
      </c:scatterChart>
      <c:valAx>
        <c:axId val="56692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5064"/>
        <c:crosses val="autoZero"/>
        <c:crossBetween val="midCat"/>
      </c:valAx>
      <c:valAx>
        <c:axId val="5669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2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M20AY Holding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'M20AY ASC'!$B$4:$B$16</c:f>
              <c:numCache>
                <c:formatCode>General</c:formatCode>
                <c:ptCount val="13"/>
                <c:pt idx="0">
                  <c:v>0.5</c:v>
                </c:pt>
                <c:pt idx="1">
                  <c:v>0.8</c:v>
                </c:pt>
                <c:pt idx="2">
                  <c:v>1.2</c:v>
                </c:pt>
                <c:pt idx="3">
                  <c:v>1.9</c:v>
                </c:pt>
                <c:pt idx="4">
                  <c:v>3</c:v>
                </c:pt>
                <c:pt idx="5">
                  <c:v>3.5</c:v>
                </c:pt>
                <c:pt idx="6">
                  <c:v>4.76</c:v>
                </c:pt>
                <c:pt idx="7">
                  <c:v>9.5</c:v>
                </c:pt>
                <c:pt idx="8">
                  <c:v>12.7</c:v>
                </c:pt>
                <c:pt idx="9">
                  <c:v>19.5</c:v>
                </c:pt>
                <c:pt idx="10">
                  <c:v>25.4</c:v>
                </c:pt>
                <c:pt idx="11">
                  <c:v>31.75</c:v>
                </c:pt>
                <c:pt idx="12">
                  <c:v>50.8</c:v>
                </c:pt>
              </c:numCache>
            </c:numRef>
          </c:xVal>
          <c:yVal>
            <c:numRef>
              <c:f>'M20AY ASC'!$G$4:$G$16</c:f>
              <c:numCache>
                <c:formatCode>0.00_);[Red]\(0.00\)</c:formatCode>
                <c:ptCount val="13"/>
                <c:pt idx="0">
                  <c:v>20.333333333333332</c:v>
                </c:pt>
                <c:pt idx="1">
                  <c:v>33.666666666666664</c:v>
                </c:pt>
                <c:pt idx="2">
                  <c:v>49.166666666666664</c:v>
                </c:pt>
                <c:pt idx="3">
                  <c:v>86.333333333333329</c:v>
                </c:pt>
                <c:pt idx="4">
                  <c:v>128.16666666666666</c:v>
                </c:pt>
                <c:pt idx="5">
                  <c:v>127</c:v>
                </c:pt>
                <c:pt idx="6">
                  <c:v>143.5</c:v>
                </c:pt>
                <c:pt idx="7">
                  <c:v>167.33333333333334</c:v>
                </c:pt>
                <c:pt idx="8">
                  <c:v>162.66666666666666</c:v>
                </c:pt>
                <c:pt idx="9">
                  <c:v>173</c:v>
                </c:pt>
                <c:pt idx="10">
                  <c:v>175.66666666666666</c:v>
                </c:pt>
                <c:pt idx="11">
                  <c:v>175.66666666666666</c:v>
                </c:pt>
                <c:pt idx="12">
                  <c:v>175.16666666666666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E3-49AA-B926-D900ADBA3B63}"/>
            </c:ext>
          </c:extLst>
        </c:ser>
        <c:ser>
          <c:idx val="1"/>
          <c:order val="1"/>
          <c:tx>
            <c:v>Boot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'M20AY ASC'!$B$17:$B$25</c:f>
              <c:numCache>
                <c:formatCode>General</c:formatCode>
                <c:ptCount val="9"/>
                <c:pt idx="0">
                  <c:v>0.5</c:v>
                </c:pt>
                <c:pt idx="1">
                  <c:v>0.8</c:v>
                </c:pt>
                <c:pt idx="2">
                  <c:v>1.2</c:v>
                </c:pt>
                <c:pt idx="3">
                  <c:v>1.9</c:v>
                </c:pt>
                <c:pt idx="4">
                  <c:v>2.7</c:v>
                </c:pt>
                <c:pt idx="5">
                  <c:v>3.5</c:v>
                </c:pt>
                <c:pt idx="6">
                  <c:v>4.76</c:v>
                </c:pt>
                <c:pt idx="7">
                  <c:v>6.35</c:v>
                </c:pt>
              </c:numCache>
            </c:numRef>
          </c:xVal>
          <c:yVal>
            <c:numRef>
              <c:f>'M20AY ASC'!$G$17:$G$24</c:f>
              <c:numCache>
                <c:formatCode>0.00_);[Red]\(0.00\)</c:formatCode>
                <c:ptCount val="8"/>
                <c:pt idx="0">
                  <c:v>9.4033333333333342</c:v>
                </c:pt>
                <c:pt idx="1">
                  <c:v>11.373333333333333</c:v>
                </c:pt>
                <c:pt idx="2">
                  <c:v>12.496666666666668</c:v>
                </c:pt>
                <c:pt idx="3">
                  <c:v>13.56</c:v>
                </c:pt>
                <c:pt idx="4">
                  <c:v>13.636666666666665</c:v>
                </c:pt>
                <c:pt idx="5">
                  <c:v>13.613333333333332</c:v>
                </c:pt>
                <c:pt idx="6">
                  <c:v>13.65</c:v>
                </c:pt>
                <c:pt idx="7">
                  <c:v>13.64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E3-49AA-B926-D900ADBA3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52592"/>
        <c:axId val="658754232"/>
      </c:scatterChart>
      <c:valAx>
        <c:axId val="6587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54232"/>
        <c:crosses val="autoZero"/>
        <c:crossBetween val="midCat"/>
      </c:valAx>
      <c:valAx>
        <c:axId val="65875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Force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5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Breakaway Vs Thickness Vs. Air Gap, 50x2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 Gap+'50x2'!$W$35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'50x2'!$B$4:$B$14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  <c:pt idx="8">
                  <c:v>6.35</c:v>
                </c:pt>
                <c:pt idx="9">
                  <c:v>9.5299999999999994</c:v>
                </c:pt>
                <c:pt idx="10">
                  <c:v>12.7</c:v>
                </c:pt>
              </c:numCache>
            </c:numRef>
          </c:xVal>
          <c:yVal>
            <c:numRef>
              <c:f>'50x2'!$I$4:$I$14</c:f>
              <c:numCache>
                <c:formatCode>General</c:formatCode>
                <c:ptCount val="11"/>
                <c:pt idx="0">
                  <c:v>36.1</c:v>
                </c:pt>
                <c:pt idx="1">
                  <c:v>40.799999999999997</c:v>
                </c:pt>
                <c:pt idx="2">
                  <c:v>55</c:v>
                </c:pt>
                <c:pt idx="3">
                  <c:v>82.4</c:v>
                </c:pt>
                <c:pt idx="4">
                  <c:v>119</c:v>
                </c:pt>
                <c:pt idx="5">
                  <c:v>136.69999999999999</c:v>
                </c:pt>
                <c:pt idx="6">
                  <c:v>148.4</c:v>
                </c:pt>
                <c:pt idx="7">
                  <c:v>246.9</c:v>
                </c:pt>
                <c:pt idx="8">
                  <c:v>321.7</c:v>
                </c:pt>
                <c:pt idx="9">
                  <c:v>369</c:v>
                </c:pt>
                <c:pt idx="10">
                  <c:v>427.9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6-491E-9C2B-D6D44E06F825}"/>
            </c:ext>
          </c:extLst>
        </c:ser>
        <c:ser>
          <c:idx val="1"/>
          <c:order val="1"/>
          <c:tx>
            <c:v>.15 mm Air 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'50x2'!$B$24:$B$33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3</c:v>
                </c:pt>
                <c:pt idx="5">
                  <c:v>3.5</c:v>
                </c:pt>
                <c:pt idx="6">
                  <c:v>4.76</c:v>
                </c:pt>
                <c:pt idx="7">
                  <c:v>6.35</c:v>
                </c:pt>
                <c:pt idx="8">
                  <c:v>9.5299999999999994</c:v>
                </c:pt>
                <c:pt idx="9">
                  <c:v>12.7</c:v>
                </c:pt>
              </c:numCache>
            </c:numRef>
          </c:xVal>
          <c:yVal>
            <c:numRef>
              <c:f>'50x2'!$I$24:$I$33</c:f>
              <c:numCache>
                <c:formatCode>General</c:formatCode>
                <c:ptCount val="10"/>
                <c:pt idx="0">
                  <c:v>34.625</c:v>
                </c:pt>
                <c:pt idx="1">
                  <c:v>35.700000000000003</c:v>
                </c:pt>
                <c:pt idx="2">
                  <c:v>49.4</c:v>
                </c:pt>
                <c:pt idx="3">
                  <c:v>81.5</c:v>
                </c:pt>
                <c:pt idx="4" formatCode="0.00_ ">
                  <c:v>121.2</c:v>
                </c:pt>
                <c:pt idx="5">
                  <c:v>137.4</c:v>
                </c:pt>
                <c:pt idx="6">
                  <c:v>216.8</c:v>
                </c:pt>
                <c:pt idx="7">
                  <c:v>298.39999999999998</c:v>
                </c:pt>
                <c:pt idx="8">
                  <c:v>334.2</c:v>
                </c:pt>
                <c:pt idx="9">
                  <c:v>314.2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46-491E-9C2B-D6D44E06F825}"/>
            </c:ext>
          </c:extLst>
        </c:ser>
        <c:ser>
          <c:idx val="2"/>
          <c:order val="2"/>
          <c:tx>
            <c:v>.20 mm air 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'50x2'!$B$34:$B$43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3</c:v>
                </c:pt>
                <c:pt idx="5">
                  <c:v>3.5</c:v>
                </c:pt>
                <c:pt idx="6">
                  <c:v>4.76</c:v>
                </c:pt>
                <c:pt idx="7">
                  <c:v>6.35</c:v>
                </c:pt>
                <c:pt idx="8">
                  <c:v>9.5299999999999994</c:v>
                </c:pt>
                <c:pt idx="9">
                  <c:v>12.7</c:v>
                </c:pt>
              </c:numCache>
            </c:numRef>
          </c:xVal>
          <c:yVal>
            <c:numRef>
              <c:f>'50x2'!$I$34:$I$43</c:f>
              <c:numCache>
                <c:formatCode>General</c:formatCode>
                <c:ptCount val="10"/>
                <c:pt idx="0">
                  <c:v>33.1</c:v>
                </c:pt>
                <c:pt idx="1">
                  <c:v>35.5</c:v>
                </c:pt>
                <c:pt idx="2">
                  <c:v>48.2</c:v>
                </c:pt>
                <c:pt idx="3">
                  <c:v>76.099999999999994</c:v>
                </c:pt>
                <c:pt idx="4">
                  <c:v>116.9</c:v>
                </c:pt>
                <c:pt idx="5">
                  <c:v>133.19999999999999</c:v>
                </c:pt>
                <c:pt idx="6">
                  <c:v>201.2</c:v>
                </c:pt>
                <c:pt idx="7">
                  <c:v>261</c:v>
                </c:pt>
                <c:pt idx="8">
                  <c:v>299</c:v>
                </c:pt>
                <c:pt idx="9">
                  <c:v>279.7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46-491E-9C2B-D6D44E06F825}"/>
            </c:ext>
          </c:extLst>
        </c:ser>
        <c:ser>
          <c:idx val="3"/>
          <c:order val="3"/>
          <c:tx>
            <c:v>.35 mm air 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'50x2'!$B$44:$B$54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  <c:pt idx="8">
                  <c:v>6.35</c:v>
                </c:pt>
                <c:pt idx="9">
                  <c:v>9.5299999999999994</c:v>
                </c:pt>
                <c:pt idx="10">
                  <c:v>12.7</c:v>
                </c:pt>
              </c:numCache>
            </c:numRef>
          </c:xVal>
          <c:yVal>
            <c:numRef>
              <c:f>'50x2'!$I$44:$I$54</c:f>
              <c:numCache>
                <c:formatCode>General</c:formatCode>
                <c:ptCount val="11"/>
                <c:pt idx="0">
                  <c:v>30.3</c:v>
                </c:pt>
                <c:pt idx="1">
                  <c:v>33.9</c:v>
                </c:pt>
                <c:pt idx="2">
                  <c:v>43.5</c:v>
                </c:pt>
                <c:pt idx="3">
                  <c:v>68.5</c:v>
                </c:pt>
                <c:pt idx="4">
                  <c:v>89.5</c:v>
                </c:pt>
                <c:pt idx="5">
                  <c:v>104.9</c:v>
                </c:pt>
                <c:pt idx="6">
                  <c:v>126.6</c:v>
                </c:pt>
                <c:pt idx="7">
                  <c:v>193.9</c:v>
                </c:pt>
                <c:pt idx="8">
                  <c:v>221.9</c:v>
                </c:pt>
                <c:pt idx="9">
                  <c:v>246.7</c:v>
                </c:pt>
                <c:pt idx="10">
                  <c:v>241.7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46-491E-9C2B-D6D44E06F825}"/>
            </c:ext>
          </c:extLst>
        </c:ser>
        <c:ser>
          <c:idx val="4"/>
          <c:order val="4"/>
          <c:tx>
            <c:v>.50 mm air 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'50x2'!$B$55:$B$65</c:f>
              <c:numCache>
                <c:formatCode>General</c:formatCode>
                <c:ptCount val="11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  <c:pt idx="8">
                  <c:v>6.35</c:v>
                </c:pt>
                <c:pt idx="9">
                  <c:v>9.5299999999999994</c:v>
                </c:pt>
                <c:pt idx="10">
                  <c:v>12.7</c:v>
                </c:pt>
              </c:numCache>
            </c:numRef>
          </c:xVal>
          <c:yVal>
            <c:numRef>
              <c:f>'50x2'!$I$55:$I$65</c:f>
              <c:numCache>
                <c:formatCode>General</c:formatCode>
                <c:ptCount val="11"/>
                <c:pt idx="0">
                  <c:v>25.6</c:v>
                </c:pt>
                <c:pt idx="1">
                  <c:v>32.299999999999997</c:v>
                </c:pt>
                <c:pt idx="2">
                  <c:v>41.9</c:v>
                </c:pt>
                <c:pt idx="3">
                  <c:v>51.6</c:v>
                </c:pt>
                <c:pt idx="4">
                  <c:v>82.8</c:v>
                </c:pt>
                <c:pt idx="5">
                  <c:v>101.5</c:v>
                </c:pt>
                <c:pt idx="6">
                  <c:v>124.6</c:v>
                </c:pt>
                <c:pt idx="7">
                  <c:v>167</c:v>
                </c:pt>
                <c:pt idx="8">
                  <c:v>211.4</c:v>
                </c:pt>
                <c:pt idx="9">
                  <c:v>219.4</c:v>
                </c:pt>
                <c:pt idx="10">
                  <c:v>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46-491E-9C2B-D6D44E06F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05688"/>
        <c:axId val="625805296"/>
      </c:scatterChart>
      <c:valAx>
        <c:axId val="62580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05296"/>
        <c:crosses val="autoZero"/>
        <c:crossBetween val="midCat"/>
      </c:valAx>
      <c:valAx>
        <c:axId val="6258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Breakaway force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0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M30AY Holding Force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'M30AY ASC'!$B$4:$B$11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</c:numCache>
            </c:numRef>
          </c:xVal>
          <c:yVal>
            <c:numRef>
              <c:f>'M30AY ASC'!$I$4:$I$11</c:f>
              <c:numCache>
                <c:formatCode>General</c:formatCode>
                <c:ptCount val="8"/>
                <c:pt idx="0">
                  <c:v>53</c:v>
                </c:pt>
                <c:pt idx="1">
                  <c:v>70.900000000000006</c:v>
                </c:pt>
                <c:pt idx="2">
                  <c:v>100.8</c:v>
                </c:pt>
                <c:pt idx="3">
                  <c:v>118</c:v>
                </c:pt>
                <c:pt idx="4">
                  <c:v>200.1</c:v>
                </c:pt>
                <c:pt idx="5">
                  <c:v>199.2</c:v>
                </c:pt>
                <c:pt idx="6">
                  <c:v>210.8</c:v>
                </c:pt>
                <c:pt idx="7">
                  <c:v>217.6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B-4EEA-A5B5-17C86397DBD9}"/>
            </c:ext>
          </c:extLst>
        </c:ser>
        <c:ser>
          <c:idx val="1"/>
          <c:order val="1"/>
          <c:tx>
            <c:v>0.15mm Airgap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'M30AY ASC'!$B$18:$B$25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</c:numCache>
            </c:numRef>
          </c:xVal>
          <c:yVal>
            <c:numRef>
              <c:f>'M30AY ASC'!$I$18:$I$25</c:f>
              <c:numCache>
                <c:formatCode>General</c:formatCode>
                <c:ptCount val="8"/>
                <c:pt idx="0">
                  <c:v>48.6</c:v>
                </c:pt>
                <c:pt idx="1">
                  <c:v>63.4</c:v>
                </c:pt>
                <c:pt idx="2">
                  <c:v>92.5</c:v>
                </c:pt>
                <c:pt idx="3">
                  <c:v>105.9</c:v>
                </c:pt>
                <c:pt idx="4">
                  <c:v>158.5</c:v>
                </c:pt>
                <c:pt idx="5" formatCode="0.00_ ">
                  <c:v>159.6</c:v>
                </c:pt>
                <c:pt idx="6">
                  <c:v>168.6</c:v>
                </c:pt>
                <c:pt idx="7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2B-4EEA-A5B5-17C86397DBD9}"/>
            </c:ext>
          </c:extLst>
        </c:ser>
        <c:ser>
          <c:idx val="2"/>
          <c:order val="2"/>
          <c:tx>
            <c:v>0.2mm Airgap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'M30AY ASC'!$B$26:$B$33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</c:numCache>
            </c:numRef>
          </c:xVal>
          <c:yVal>
            <c:numRef>
              <c:f>'M30AY ASC'!$I$26:$I$33</c:f>
              <c:numCache>
                <c:formatCode>General</c:formatCode>
                <c:ptCount val="8"/>
                <c:pt idx="0">
                  <c:v>34.299999999999997</c:v>
                </c:pt>
                <c:pt idx="1">
                  <c:v>56.3</c:v>
                </c:pt>
                <c:pt idx="2">
                  <c:v>81</c:v>
                </c:pt>
                <c:pt idx="3">
                  <c:v>87.1</c:v>
                </c:pt>
                <c:pt idx="4">
                  <c:v>143.5</c:v>
                </c:pt>
                <c:pt idx="5">
                  <c:v>140.6</c:v>
                </c:pt>
                <c:pt idx="6">
                  <c:v>150.6</c:v>
                </c:pt>
                <c:pt idx="7">
                  <c:v>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2B-4EEA-A5B5-17C86397DBD9}"/>
            </c:ext>
          </c:extLst>
        </c:ser>
        <c:ser>
          <c:idx val="3"/>
          <c:order val="3"/>
          <c:tx>
            <c:v>0.35mm Airgap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'M30AY ASC'!$B$34:$B$41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</c:numCache>
            </c:numRef>
          </c:xVal>
          <c:yVal>
            <c:numRef>
              <c:f>'M30AY ASC'!$I$34:$I$41</c:f>
              <c:numCache>
                <c:formatCode>General</c:formatCode>
                <c:ptCount val="8"/>
                <c:pt idx="0">
                  <c:v>28.6</c:v>
                </c:pt>
                <c:pt idx="1">
                  <c:v>48.8</c:v>
                </c:pt>
                <c:pt idx="2">
                  <c:v>65.400000000000006</c:v>
                </c:pt>
                <c:pt idx="3">
                  <c:v>75.8</c:v>
                </c:pt>
                <c:pt idx="4">
                  <c:v>107.9</c:v>
                </c:pt>
                <c:pt idx="5">
                  <c:v>104</c:v>
                </c:pt>
                <c:pt idx="6">
                  <c:v>116.2</c:v>
                </c:pt>
                <c:pt idx="7">
                  <c:v>116.2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2B-4EEA-A5B5-17C86397DBD9}"/>
            </c:ext>
          </c:extLst>
        </c:ser>
        <c:ser>
          <c:idx val="4"/>
          <c:order val="4"/>
          <c:tx>
            <c:v>0.5mm Airgap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'M30AY ASC'!$B$42:$B$49</c:f>
              <c:numCache>
                <c:formatCode>General</c:formatCode>
                <c:ptCount val="8"/>
                <c:pt idx="0">
                  <c:v>1</c:v>
                </c:pt>
                <c:pt idx="1">
                  <c:v>1.2</c:v>
                </c:pt>
                <c:pt idx="2">
                  <c:v>1.5</c:v>
                </c:pt>
                <c:pt idx="3">
                  <c:v>1.9</c:v>
                </c:pt>
                <c:pt idx="4">
                  <c:v>2.7</c:v>
                </c:pt>
                <c:pt idx="5">
                  <c:v>3</c:v>
                </c:pt>
                <c:pt idx="6">
                  <c:v>3.5</c:v>
                </c:pt>
                <c:pt idx="7">
                  <c:v>4.76</c:v>
                </c:pt>
              </c:numCache>
            </c:numRef>
          </c:xVal>
          <c:yVal>
            <c:numRef>
              <c:f>'M30AY ASC'!$I$42:$I$49</c:f>
              <c:numCache>
                <c:formatCode>General</c:formatCode>
                <c:ptCount val="8"/>
                <c:pt idx="0">
                  <c:v>27.9</c:v>
                </c:pt>
                <c:pt idx="1">
                  <c:v>45.9</c:v>
                </c:pt>
                <c:pt idx="2">
                  <c:v>63.4</c:v>
                </c:pt>
                <c:pt idx="3">
                  <c:v>67.099999999999994</c:v>
                </c:pt>
                <c:pt idx="4">
                  <c:v>86.7</c:v>
                </c:pt>
                <c:pt idx="5">
                  <c:v>87</c:v>
                </c:pt>
                <c:pt idx="6">
                  <c:v>91</c:v>
                </c:pt>
                <c:pt idx="7">
                  <c:v>88.4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2B-4EEA-A5B5-17C86397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64368"/>
        <c:axId val="537854528"/>
      </c:scatterChart>
      <c:valAx>
        <c:axId val="5378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54528"/>
        <c:crosses val="autoZero"/>
        <c:crossBetween val="midCat"/>
      </c:valAx>
      <c:valAx>
        <c:axId val="5378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Force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6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 50x4 Holding Force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'50x4'!$B$4:$B$13</c:f>
              <c:numCache>
                <c:formatCode>General</c:formatCode>
                <c:ptCount val="10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</c:numCache>
            </c:numRef>
          </c:xVal>
          <c:yVal>
            <c:numRef>
              <c:f>'50x4'!$I$4:$I$13</c:f>
              <c:numCache>
                <c:formatCode>General</c:formatCode>
                <c:ptCount val="10"/>
                <c:pt idx="0">
                  <c:v>104.8</c:v>
                </c:pt>
                <c:pt idx="1">
                  <c:v>146.80000000000001</c:v>
                </c:pt>
                <c:pt idx="2">
                  <c:v>214.9</c:v>
                </c:pt>
                <c:pt idx="3">
                  <c:v>255.5</c:v>
                </c:pt>
                <c:pt idx="4">
                  <c:v>310.2</c:v>
                </c:pt>
                <c:pt idx="5">
                  <c:v>434</c:v>
                </c:pt>
                <c:pt idx="6">
                  <c:v>592.1</c:v>
                </c:pt>
                <c:pt idx="7">
                  <c:v>802.6</c:v>
                </c:pt>
                <c:pt idx="8">
                  <c:v>943</c:v>
                </c:pt>
                <c:pt idx="9">
                  <c:v>1005.8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C-4C69-B35C-6E2B27E6BC2F}"/>
            </c:ext>
          </c:extLst>
        </c:ser>
        <c:ser>
          <c:idx val="1"/>
          <c:order val="1"/>
          <c:tx>
            <c:v>0.15mm Airgap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'50x4'!$B$23:$B$32</c:f>
              <c:numCache>
                <c:formatCode>General</c:formatCode>
                <c:ptCount val="10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</c:numCache>
            </c:numRef>
          </c:xVal>
          <c:yVal>
            <c:numRef>
              <c:f>'50x4'!$I$23:$I$32</c:f>
              <c:numCache>
                <c:formatCode>General</c:formatCode>
                <c:ptCount val="10"/>
                <c:pt idx="0">
                  <c:v>93.6</c:v>
                </c:pt>
                <c:pt idx="1">
                  <c:v>130.5</c:v>
                </c:pt>
                <c:pt idx="2">
                  <c:v>187.3</c:v>
                </c:pt>
                <c:pt idx="3" formatCode="0.00_ ">
                  <c:v>249.6</c:v>
                </c:pt>
                <c:pt idx="4">
                  <c:v>292.5</c:v>
                </c:pt>
                <c:pt idx="5">
                  <c:v>428</c:v>
                </c:pt>
                <c:pt idx="6">
                  <c:v>562</c:v>
                </c:pt>
                <c:pt idx="7">
                  <c:v>745.7</c:v>
                </c:pt>
                <c:pt idx="8">
                  <c:v>849.8</c:v>
                </c:pt>
                <c:pt idx="9">
                  <c:v>839.7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C-4C69-B35C-6E2B27E6BC2F}"/>
            </c:ext>
          </c:extLst>
        </c:ser>
        <c:ser>
          <c:idx val="2"/>
          <c:order val="2"/>
          <c:tx>
            <c:v>0.2mm Airgap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'50x4'!$B$33:$B$42</c:f>
              <c:numCache>
                <c:formatCode>General</c:formatCode>
                <c:ptCount val="10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</c:numCache>
            </c:numRef>
          </c:xVal>
          <c:yVal>
            <c:numRef>
              <c:f>'50x4'!$I$33:$I$42</c:f>
              <c:numCache>
                <c:formatCode>General</c:formatCode>
                <c:ptCount val="10"/>
                <c:pt idx="0">
                  <c:v>84.3</c:v>
                </c:pt>
                <c:pt idx="1">
                  <c:v>131.30000000000001</c:v>
                </c:pt>
                <c:pt idx="2">
                  <c:v>187.6</c:v>
                </c:pt>
                <c:pt idx="3">
                  <c:v>226.6</c:v>
                </c:pt>
                <c:pt idx="4">
                  <c:v>268.5</c:v>
                </c:pt>
                <c:pt idx="5">
                  <c:v>413.3</c:v>
                </c:pt>
                <c:pt idx="6">
                  <c:v>553.20000000000005</c:v>
                </c:pt>
                <c:pt idx="7">
                  <c:v>681.5</c:v>
                </c:pt>
                <c:pt idx="8">
                  <c:v>740.6</c:v>
                </c:pt>
                <c:pt idx="9">
                  <c:v>781.7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C-4C69-B35C-6E2B27E6BC2F}"/>
            </c:ext>
          </c:extLst>
        </c:ser>
        <c:ser>
          <c:idx val="3"/>
          <c:order val="3"/>
          <c:tx>
            <c:v>0.35mm Airgap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'50x4'!$B$43:$B$52</c:f>
              <c:numCache>
                <c:formatCode>General</c:formatCode>
                <c:ptCount val="10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</c:numCache>
            </c:numRef>
          </c:xVal>
          <c:yVal>
            <c:numRef>
              <c:f>'50x4'!$I$43:$I$52</c:f>
              <c:numCache>
                <c:formatCode>General</c:formatCode>
                <c:ptCount val="10"/>
                <c:pt idx="0">
                  <c:v>74.3</c:v>
                </c:pt>
                <c:pt idx="1">
                  <c:v>127.8</c:v>
                </c:pt>
                <c:pt idx="2">
                  <c:v>187.5</c:v>
                </c:pt>
                <c:pt idx="3">
                  <c:v>216.3</c:v>
                </c:pt>
                <c:pt idx="4">
                  <c:v>245.7</c:v>
                </c:pt>
                <c:pt idx="5">
                  <c:v>410.3</c:v>
                </c:pt>
                <c:pt idx="6">
                  <c:v>524.9</c:v>
                </c:pt>
                <c:pt idx="7">
                  <c:v>577.20000000000005</c:v>
                </c:pt>
                <c:pt idx="8">
                  <c:v>663.1</c:v>
                </c:pt>
                <c:pt idx="9">
                  <c:v>683.9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C-4C69-B35C-6E2B27E6BC2F}"/>
            </c:ext>
          </c:extLst>
        </c:ser>
        <c:ser>
          <c:idx val="4"/>
          <c:order val="4"/>
          <c:tx>
            <c:v>0.5mm Airgap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'50x4'!$B$53:$B$62</c:f>
              <c:numCache>
                <c:formatCode>General</c:formatCode>
                <c:ptCount val="10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</c:numCache>
            </c:numRef>
          </c:xVal>
          <c:yVal>
            <c:numRef>
              <c:f>'50x4'!$I$53:$I$62</c:f>
              <c:numCache>
                <c:formatCode>General</c:formatCode>
                <c:ptCount val="10"/>
                <c:pt idx="0">
                  <c:v>78.2</c:v>
                </c:pt>
                <c:pt idx="1">
                  <c:v>113.3</c:v>
                </c:pt>
                <c:pt idx="2">
                  <c:v>173.3</c:v>
                </c:pt>
                <c:pt idx="3">
                  <c:v>185.3</c:v>
                </c:pt>
                <c:pt idx="4">
                  <c:v>243.7</c:v>
                </c:pt>
                <c:pt idx="5">
                  <c:v>367.7</c:v>
                </c:pt>
                <c:pt idx="6">
                  <c:v>462.5</c:v>
                </c:pt>
                <c:pt idx="7">
                  <c:v>499.2</c:v>
                </c:pt>
                <c:pt idx="8">
                  <c:v>569.79999999999995</c:v>
                </c:pt>
                <c:pt idx="9">
                  <c:v>627.79999999999995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C-4C69-B35C-6E2B27E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75144"/>
        <c:axId val="409477440"/>
      </c:scatterChart>
      <c:valAx>
        <c:axId val="40947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77440"/>
        <c:crosses val="autoZero"/>
        <c:crossBetween val="midCat"/>
      </c:valAx>
      <c:valAx>
        <c:axId val="4094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Force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47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 70x2 Holding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'70x2'!$B$4:$B$14</c:f>
              <c:numCache>
                <c:formatCode>General</c:formatCode>
                <c:ptCount val="11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  <c:pt idx="10">
                  <c:v>25.4</c:v>
                </c:pt>
              </c:numCache>
            </c:numRef>
          </c:xVal>
          <c:yVal>
            <c:numRef>
              <c:f>'70x2'!$I$4:$I$14</c:f>
              <c:numCache>
                <c:formatCode>General</c:formatCode>
                <c:ptCount val="11"/>
                <c:pt idx="0">
                  <c:v>70</c:v>
                </c:pt>
                <c:pt idx="1">
                  <c:v>98</c:v>
                </c:pt>
                <c:pt idx="2">
                  <c:v>156.30000000000001</c:v>
                </c:pt>
                <c:pt idx="3">
                  <c:v>186.2</c:v>
                </c:pt>
                <c:pt idx="4">
                  <c:v>229.1</c:v>
                </c:pt>
                <c:pt idx="5">
                  <c:v>351.4</c:v>
                </c:pt>
                <c:pt idx="6">
                  <c:v>499.7</c:v>
                </c:pt>
                <c:pt idx="7">
                  <c:v>630.20000000000005</c:v>
                </c:pt>
                <c:pt idx="8">
                  <c:v>744</c:v>
                </c:pt>
                <c:pt idx="9">
                  <c:v>782.1</c:v>
                </c:pt>
                <c:pt idx="10">
                  <c:v>788.2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A-405A-AE8E-8120D5B9A2ED}"/>
            </c:ext>
          </c:extLst>
        </c:ser>
        <c:ser>
          <c:idx val="1"/>
          <c:order val="1"/>
          <c:tx>
            <c:v>0.15mm Airgap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'70x2'!$B$25:$B$35</c:f>
              <c:numCache>
                <c:formatCode>General</c:formatCode>
                <c:ptCount val="11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  <c:pt idx="10">
                  <c:v>25.4</c:v>
                </c:pt>
              </c:numCache>
            </c:numRef>
          </c:xVal>
          <c:yVal>
            <c:numRef>
              <c:f>'70x2'!$I$25:$I$35</c:f>
              <c:numCache>
                <c:formatCode>General</c:formatCode>
                <c:ptCount val="11"/>
                <c:pt idx="0">
                  <c:v>64</c:v>
                </c:pt>
                <c:pt idx="1">
                  <c:v>91.1</c:v>
                </c:pt>
                <c:pt idx="2">
                  <c:v>144.4</c:v>
                </c:pt>
                <c:pt idx="3" formatCode="0.00_ ">
                  <c:v>165</c:v>
                </c:pt>
                <c:pt idx="4">
                  <c:v>213.4</c:v>
                </c:pt>
                <c:pt idx="5">
                  <c:v>322.2</c:v>
                </c:pt>
                <c:pt idx="6">
                  <c:v>429.9</c:v>
                </c:pt>
                <c:pt idx="7">
                  <c:v>613.5</c:v>
                </c:pt>
                <c:pt idx="8">
                  <c:v>643.20000000000005</c:v>
                </c:pt>
                <c:pt idx="9">
                  <c:v>676.7</c:v>
                </c:pt>
                <c:pt idx="10">
                  <c:v>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A-405A-AE8E-8120D5B9A2ED}"/>
            </c:ext>
          </c:extLst>
        </c:ser>
        <c:ser>
          <c:idx val="2"/>
          <c:order val="2"/>
          <c:tx>
            <c:v>0.2mm Airgap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'70x2'!$B$36:$B$46</c:f>
              <c:numCache>
                <c:formatCode>General</c:formatCode>
                <c:ptCount val="11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  <c:pt idx="10">
                  <c:v>25.4</c:v>
                </c:pt>
              </c:numCache>
            </c:numRef>
          </c:xVal>
          <c:yVal>
            <c:numRef>
              <c:f>'70x2'!$I$36:$I$46</c:f>
              <c:numCache>
                <c:formatCode>General</c:formatCode>
                <c:ptCount val="11"/>
                <c:pt idx="0">
                  <c:v>65.900000000000006</c:v>
                </c:pt>
                <c:pt idx="1">
                  <c:v>86.8</c:v>
                </c:pt>
                <c:pt idx="2">
                  <c:v>137.30000000000001</c:v>
                </c:pt>
                <c:pt idx="3">
                  <c:v>163.9</c:v>
                </c:pt>
                <c:pt idx="4">
                  <c:v>192.9</c:v>
                </c:pt>
                <c:pt idx="5">
                  <c:v>313</c:v>
                </c:pt>
                <c:pt idx="6">
                  <c:v>413.3</c:v>
                </c:pt>
                <c:pt idx="7">
                  <c:v>541.1</c:v>
                </c:pt>
                <c:pt idx="8">
                  <c:v>524.4</c:v>
                </c:pt>
                <c:pt idx="9">
                  <c:v>590.1</c:v>
                </c:pt>
                <c:pt idx="10">
                  <c:v>611.79999999999995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8A-405A-AE8E-8120D5B9A2ED}"/>
            </c:ext>
          </c:extLst>
        </c:ser>
        <c:ser>
          <c:idx val="3"/>
          <c:order val="3"/>
          <c:tx>
            <c:v>0.35mm Airgap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'70x2'!$B$47:$B$57</c:f>
              <c:numCache>
                <c:formatCode>General</c:formatCode>
                <c:ptCount val="11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  <c:pt idx="10">
                  <c:v>25.4</c:v>
                </c:pt>
              </c:numCache>
            </c:numRef>
          </c:xVal>
          <c:yVal>
            <c:numRef>
              <c:f>'70x2'!$I$47:$I$57</c:f>
              <c:numCache>
                <c:formatCode>General</c:formatCode>
                <c:ptCount val="11"/>
                <c:pt idx="0">
                  <c:v>56.2</c:v>
                </c:pt>
                <c:pt idx="1">
                  <c:v>80.400000000000006</c:v>
                </c:pt>
                <c:pt idx="2">
                  <c:v>132.5</c:v>
                </c:pt>
                <c:pt idx="3">
                  <c:v>151.9</c:v>
                </c:pt>
                <c:pt idx="4">
                  <c:v>174.7</c:v>
                </c:pt>
                <c:pt idx="5">
                  <c:v>305</c:v>
                </c:pt>
                <c:pt idx="6">
                  <c:v>400.7</c:v>
                </c:pt>
                <c:pt idx="7">
                  <c:v>482.1</c:v>
                </c:pt>
                <c:pt idx="8">
                  <c:v>512.9</c:v>
                </c:pt>
                <c:pt idx="9">
                  <c:v>496.8</c:v>
                </c:pt>
                <c:pt idx="10">
                  <c:v>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8A-405A-AE8E-8120D5B9A2ED}"/>
            </c:ext>
          </c:extLst>
        </c:ser>
        <c:ser>
          <c:idx val="4"/>
          <c:order val="4"/>
          <c:tx>
            <c:v>0.5mm Airgap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'70x2'!$B$58:$B$68</c:f>
              <c:numCache>
                <c:formatCode>General</c:formatCode>
                <c:ptCount val="11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  <c:pt idx="10">
                  <c:v>25.4</c:v>
                </c:pt>
              </c:numCache>
            </c:numRef>
          </c:xVal>
          <c:yVal>
            <c:numRef>
              <c:f>'70x2'!$I$58:$I$68</c:f>
              <c:numCache>
                <c:formatCode>General</c:formatCode>
                <c:ptCount val="11"/>
                <c:pt idx="0">
                  <c:v>52.5</c:v>
                </c:pt>
                <c:pt idx="1">
                  <c:v>82</c:v>
                </c:pt>
                <c:pt idx="2">
                  <c:v>127.5</c:v>
                </c:pt>
                <c:pt idx="3">
                  <c:v>145.80000000000001</c:v>
                </c:pt>
                <c:pt idx="4">
                  <c:v>167.5</c:v>
                </c:pt>
                <c:pt idx="5">
                  <c:v>264.5</c:v>
                </c:pt>
                <c:pt idx="6">
                  <c:v>354.9</c:v>
                </c:pt>
                <c:pt idx="7">
                  <c:v>410.1</c:v>
                </c:pt>
                <c:pt idx="8">
                  <c:v>435</c:v>
                </c:pt>
                <c:pt idx="9">
                  <c:v>402.3</c:v>
                </c:pt>
                <c:pt idx="10">
                  <c:v>411.2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8A-405A-AE8E-8120D5B9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79312"/>
        <c:axId val="527285544"/>
      </c:scatterChart>
      <c:valAx>
        <c:axId val="5272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5544"/>
        <c:crosses val="autoZero"/>
        <c:crossBetween val="midCat"/>
      </c:valAx>
      <c:valAx>
        <c:axId val="52728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</a:t>
                </a:r>
                <a:r>
                  <a:rPr lang="en-US" baseline="0"/>
                  <a:t> Force (kgf)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7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 70x3 Holding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'70x3'!$B$4:$B$14</c:f>
              <c:numCache>
                <c:formatCode>General</c:formatCode>
                <c:ptCount val="11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  <c:pt idx="10">
                  <c:v>25.4</c:v>
                </c:pt>
              </c:numCache>
            </c:numRef>
          </c:xVal>
          <c:yVal>
            <c:numRef>
              <c:f>'70x3'!$I$4:$I$14</c:f>
              <c:numCache>
                <c:formatCode>General</c:formatCode>
                <c:ptCount val="11"/>
                <c:pt idx="0">
                  <c:v>116.4</c:v>
                </c:pt>
                <c:pt idx="1">
                  <c:v>161.1</c:v>
                </c:pt>
                <c:pt idx="2">
                  <c:v>237.1</c:v>
                </c:pt>
                <c:pt idx="3">
                  <c:v>263.7</c:v>
                </c:pt>
                <c:pt idx="4">
                  <c:v>327.60000000000002</c:v>
                </c:pt>
                <c:pt idx="5">
                  <c:v>514.70000000000005</c:v>
                </c:pt>
                <c:pt idx="6">
                  <c:v>718.7</c:v>
                </c:pt>
                <c:pt idx="7">
                  <c:v>1016.1</c:v>
                </c:pt>
                <c:pt idx="8">
                  <c:v>1125.0999999999999</c:v>
                </c:pt>
                <c:pt idx="9">
                  <c:v>1214.3</c:v>
                </c:pt>
                <c:pt idx="10">
                  <c:v>1242.9000000000001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F-4777-92D9-550900F7B77E}"/>
            </c:ext>
          </c:extLst>
        </c:ser>
        <c:ser>
          <c:idx val="1"/>
          <c:order val="1"/>
          <c:tx>
            <c:v>0.15mm Airgap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'70x3'!$B$25:$B$35</c:f>
              <c:numCache>
                <c:formatCode>General</c:formatCode>
                <c:ptCount val="11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  <c:pt idx="10">
                  <c:v>25.4</c:v>
                </c:pt>
              </c:numCache>
            </c:numRef>
          </c:xVal>
          <c:yVal>
            <c:numRef>
              <c:f>'70x3'!$I$25:$I$35</c:f>
              <c:numCache>
                <c:formatCode>General</c:formatCode>
                <c:ptCount val="11"/>
                <c:pt idx="0">
                  <c:v>107</c:v>
                </c:pt>
                <c:pt idx="1">
                  <c:v>144</c:v>
                </c:pt>
                <c:pt idx="2">
                  <c:v>223</c:v>
                </c:pt>
                <c:pt idx="3" formatCode="0.00_ ">
                  <c:v>238.2</c:v>
                </c:pt>
                <c:pt idx="4">
                  <c:v>286.3</c:v>
                </c:pt>
                <c:pt idx="5">
                  <c:v>451.6</c:v>
                </c:pt>
                <c:pt idx="6">
                  <c:v>671.3</c:v>
                </c:pt>
                <c:pt idx="7">
                  <c:v>991.8</c:v>
                </c:pt>
                <c:pt idx="8">
                  <c:v>1018.8</c:v>
                </c:pt>
                <c:pt idx="9">
                  <c:v>1060.0999999999999</c:v>
                </c:pt>
                <c:pt idx="10">
                  <c:v>1067.4000000000001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F-4777-92D9-550900F7B77E}"/>
            </c:ext>
          </c:extLst>
        </c:ser>
        <c:ser>
          <c:idx val="2"/>
          <c:order val="2"/>
          <c:tx>
            <c:v>0.2mm Airgap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'70x3'!$B$36:$B$46</c:f>
              <c:numCache>
                <c:formatCode>General</c:formatCode>
                <c:ptCount val="11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  <c:pt idx="10">
                  <c:v>25.4</c:v>
                </c:pt>
              </c:numCache>
            </c:numRef>
          </c:xVal>
          <c:yVal>
            <c:numRef>
              <c:f>'70x3'!$I$36:$I$46</c:f>
              <c:numCache>
                <c:formatCode>General</c:formatCode>
                <c:ptCount val="11"/>
                <c:pt idx="0">
                  <c:v>104.8</c:v>
                </c:pt>
                <c:pt idx="1">
                  <c:v>140.5</c:v>
                </c:pt>
                <c:pt idx="2">
                  <c:v>215.9</c:v>
                </c:pt>
                <c:pt idx="3">
                  <c:v>224.2</c:v>
                </c:pt>
                <c:pt idx="4">
                  <c:v>266.2</c:v>
                </c:pt>
                <c:pt idx="5">
                  <c:v>405.6</c:v>
                </c:pt>
                <c:pt idx="6">
                  <c:v>644.29999999999995</c:v>
                </c:pt>
                <c:pt idx="7">
                  <c:v>868.4</c:v>
                </c:pt>
                <c:pt idx="8">
                  <c:v>907</c:v>
                </c:pt>
                <c:pt idx="9">
                  <c:v>1037</c:v>
                </c:pt>
                <c:pt idx="10">
                  <c:v>1010.4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2F-4777-92D9-550900F7B77E}"/>
            </c:ext>
          </c:extLst>
        </c:ser>
        <c:ser>
          <c:idx val="3"/>
          <c:order val="3"/>
          <c:tx>
            <c:v>0.35mm Airgap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'70x3'!$B$47:$B$57</c:f>
              <c:numCache>
                <c:formatCode>General</c:formatCode>
                <c:ptCount val="11"/>
                <c:pt idx="0">
                  <c:v>1.5</c:v>
                </c:pt>
                <c:pt idx="1">
                  <c:v>1.9</c:v>
                </c:pt>
                <c:pt idx="2">
                  <c:v>2.7</c:v>
                </c:pt>
                <c:pt idx="3">
                  <c:v>3</c:v>
                </c:pt>
                <c:pt idx="4">
                  <c:v>3.5</c:v>
                </c:pt>
                <c:pt idx="5">
                  <c:v>4.76</c:v>
                </c:pt>
                <c:pt idx="6">
                  <c:v>6.35</c:v>
                </c:pt>
                <c:pt idx="7">
                  <c:v>9.5299999999999994</c:v>
                </c:pt>
                <c:pt idx="8">
                  <c:v>12.7</c:v>
                </c:pt>
                <c:pt idx="9">
                  <c:v>19.05</c:v>
                </c:pt>
                <c:pt idx="10">
                  <c:v>25.4</c:v>
                </c:pt>
              </c:numCache>
            </c:numRef>
          </c:xVal>
          <c:yVal>
            <c:numRef>
              <c:f>'70x3'!$I$47:$I$57</c:f>
              <c:numCache>
                <c:formatCode>General</c:formatCode>
                <c:ptCount val="11"/>
                <c:pt idx="0">
                  <c:v>92</c:v>
                </c:pt>
                <c:pt idx="1">
                  <c:v>134.9</c:v>
                </c:pt>
                <c:pt idx="2">
                  <c:v>196.5</c:v>
                </c:pt>
                <c:pt idx="3">
                  <c:v>212.7</c:v>
                </c:pt>
                <c:pt idx="4">
                  <c:v>258.10000000000002</c:v>
                </c:pt>
                <c:pt idx="5">
                  <c:v>384</c:v>
                </c:pt>
                <c:pt idx="6">
                  <c:v>545.6</c:v>
                </c:pt>
                <c:pt idx="7">
                  <c:v>779.2</c:v>
                </c:pt>
                <c:pt idx="8">
                  <c:v>840.8</c:v>
                </c:pt>
                <c:pt idx="9">
                  <c:v>880.8</c:v>
                </c:pt>
                <c:pt idx="10">
                  <c:v>863.4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2F-4777-92D9-550900F7B77E}"/>
            </c:ext>
          </c:extLst>
        </c:ser>
        <c:ser>
          <c:idx val="4"/>
          <c:order val="4"/>
          <c:tx>
            <c:v>0.5mm Airgap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'70x3'!$B$58:$B$67</c:f>
              <c:numCache>
                <c:formatCode>General</c:formatCode>
                <c:ptCount val="10"/>
                <c:pt idx="0">
                  <c:v>1.9</c:v>
                </c:pt>
                <c:pt idx="1">
                  <c:v>2.7</c:v>
                </c:pt>
                <c:pt idx="2">
                  <c:v>3</c:v>
                </c:pt>
                <c:pt idx="3">
                  <c:v>3.5</c:v>
                </c:pt>
                <c:pt idx="4">
                  <c:v>4.76</c:v>
                </c:pt>
                <c:pt idx="5">
                  <c:v>6.35</c:v>
                </c:pt>
                <c:pt idx="6">
                  <c:v>9.5299999999999994</c:v>
                </c:pt>
                <c:pt idx="7">
                  <c:v>12.7</c:v>
                </c:pt>
                <c:pt idx="8">
                  <c:v>19.05</c:v>
                </c:pt>
                <c:pt idx="9">
                  <c:v>25.4</c:v>
                </c:pt>
              </c:numCache>
            </c:numRef>
          </c:xVal>
          <c:yVal>
            <c:numRef>
              <c:f>'70x3'!$I$58:$I$67</c:f>
              <c:numCache>
                <c:formatCode>General</c:formatCode>
                <c:ptCount val="10"/>
                <c:pt idx="0">
                  <c:v>133.19999999999999</c:v>
                </c:pt>
                <c:pt idx="1">
                  <c:v>188.5</c:v>
                </c:pt>
                <c:pt idx="2">
                  <c:v>209.1</c:v>
                </c:pt>
                <c:pt idx="3">
                  <c:v>251.3</c:v>
                </c:pt>
                <c:pt idx="4">
                  <c:v>382.8</c:v>
                </c:pt>
                <c:pt idx="5">
                  <c:v>518.5</c:v>
                </c:pt>
                <c:pt idx="6">
                  <c:v>645.4</c:v>
                </c:pt>
                <c:pt idx="7">
                  <c:v>750.7</c:v>
                </c:pt>
                <c:pt idx="8">
                  <c:v>772.3</c:v>
                </c:pt>
                <c:pt idx="9">
                  <c:v>777.6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2F-4777-92D9-550900F7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23848"/>
        <c:axId val="654520240"/>
      </c:scatterChart>
      <c:valAx>
        <c:axId val="65452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20240"/>
        <c:crosses val="autoZero"/>
        <c:crossBetween val="midCat"/>
      </c:valAx>
      <c:valAx>
        <c:axId val="6545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Force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2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 70x4 Holding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'70x4'!$B$4:$B$12</c:f>
              <c:numCache>
                <c:formatCode>General</c:formatCode>
                <c:ptCount val="9"/>
                <c:pt idx="0">
                  <c:v>2.7</c:v>
                </c:pt>
                <c:pt idx="1">
                  <c:v>3</c:v>
                </c:pt>
                <c:pt idx="2">
                  <c:v>3.5</c:v>
                </c:pt>
                <c:pt idx="3">
                  <c:v>4.76</c:v>
                </c:pt>
                <c:pt idx="4">
                  <c:v>6.35</c:v>
                </c:pt>
                <c:pt idx="5">
                  <c:v>9.5299999999999994</c:v>
                </c:pt>
                <c:pt idx="6">
                  <c:v>12.7</c:v>
                </c:pt>
                <c:pt idx="7">
                  <c:v>19.05</c:v>
                </c:pt>
                <c:pt idx="8">
                  <c:v>25.4</c:v>
                </c:pt>
              </c:numCache>
            </c:numRef>
          </c:xVal>
          <c:yVal>
            <c:numRef>
              <c:f>'70x4'!$I$4:$I$12</c:f>
              <c:numCache>
                <c:formatCode>General</c:formatCode>
                <c:ptCount val="9"/>
                <c:pt idx="0">
                  <c:v>336.2</c:v>
                </c:pt>
                <c:pt idx="1">
                  <c:v>354.9</c:v>
                </c:pt>
                <c:pt idx="2">
                  <c:v>395.1</c:v>
                </c:pt>
                <c:pt idx="3">
                  <c:v>565.9</c:v>
                </c:pt>
                <c:pt idx="4">
                  <c:v>816.6</c:v>
                </c:pt>
                <c:pt idx="5">
                  <c:v>1113.8</c:v>
                </c:pt>
                <c:pt idx="6">
                  <c:v>1519</c:v>
                </c:pt>
                <c:pt idx="7">
                  <c:v>1622</c:v>
                </c:pt>
                <c:pt idx="8">
                  <c:v>1653.7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2-4DD6-83F1-F967ED1D1371}"/>
            </c:ext>
          </c:extLst>
        </c:ser>
        <c:ser>
          <c:idx val="1"/>
          <c:order val="1"/>
          <c:tx>
            <c:v>0.15mm Airgap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'70x4'!$B$21:$B$29</c:f>
              <c:numCache>
                <c:formatCode>General</c:formatCode>
                <c:ptCount val="9"/>
                <c:pt idx="0">
                  <c:v>2.7</c:v>
                </c:pt>
                <c:pt idx="1">
                  <c:v>3</c:v>
                </c:pt>
                <c:pt idx="2">
                  <c:v>3.5</c:v>
                </c:pt>
                <c:pt idx="3">
                  <c:v>4.76</c:v>
                </c:pt>
                <c:pt idx="4">
                  <c:v>6.35</c:v>
                </c:pt>
                <c:pt idx="5">
                  <c:v>9.5299999999999994</c:v>
                </c:pt>
                <c:pt idx="6">
                  <c:v>12.7</c:v>
                </c:pt>
                <c:pt idx="7">
                  <c:v>19.05</c:v>
                </c:pt>
                <c:pt idx="8">
                  <c:v>25.4</c:v>
                </c:pt>
              </c:numCache>
            </c:numRef>
          </c:xVal>
          <c:yVal>
            <c:numRef>
              <c:f>'70x4'!$I$21:$I$29</c:f>
              <c:numCache>
                <c:formatCode>0.00_ </c:formatCode>
                <c:ptCount val="9"/>
                <c:pt idx="0" formatCode="General">
                  <c:v>286.7</c:v>
                </c:pt>
                <c:pt idx="1">
                  <c:v>322.89999999999998</c:v>
                </c:pt>
                <c:pt idx="2" formatCode="General">
                  <c:v>369.3</c:v>
                </c:pt>
                <c:pt idx="3" formatCode="General">
                  <c:v>533.79999999999995</c:v>
                </c:pt>
                <c:pt idx="4" formatCode="General">
                  <c:v>790.2</c:v>
                </c:pt>
                <c:pt idx="5" formatCode="General">
                  <c:v>1065.5999999999999</c:v>
                </c:pt>
                <c:pt idx="6" formatCode="General">
                  <c:v>1263.0999999999999</c:v>
                </c:pt>
                <c:pt idx="7" formatCode="General">
                  <c:v>1354.6</c:v>
                </c:pt>
                <c:pt idx="8" formatCode="General">
                  <c:v>1345.8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62-4DD6-83F1-F967ED1D1371}"/>
            </c:ext>
          </c:extLst>
        </c:ser>
        <c:ser>
          <c:idx val="2"/>
          <c:order val="2"/>
          <c:tx>
            <c:v>0.2mm Airgap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'70x4'!$B$30:$B$38</c:f>
              <c:numCache>
                <c:formatCode>General</c:formatCode>
                <c:ptCount val="9"/>
                <c:pt idx="0">
                  <c:v>2.7</c:v>
                </c:pt>
                <c:pt idx="1">
                  <c:v>3</c:v>
                </c:pt>
                <c:pt idx="2">
                  <c:v>3.5</c:v>
                </c:pt>
                <c:pt idx="3">
                  <c:v>4.76</c:v>
                </c:pt>
                <c:pt idx="4">
                  <c:v>6.35</c:v>
                </c:pt>
                <c:pt idx="5">
                  <c:v>9.5299999999999994</c:v>
                </c:pt>
                <c:pt idx="6">
                  <c:v>12.7</c:v>
                </c:pt>
                <c:pt idx="7">
                  <c:v>19.05</c:v>
                </c:pt>
                <c:pt idx="8">
                  <c:v>25.4</c:v>
                </c:pt>
              </c:numCache>
            </c:numRef>
          </c:xVal>
          <c:yVal>
            <c:numRef>
              <c:f>'70x4'!$I$30:$I$38</c:f>
              <c:numCache>
                <c:formatCode>General</c:formatCode>
                <c:ptCount val="9"/>
                <c:pt idx="0">
                  <c:v>276.39999999999998</c:v>
                </c:pt>
                <c:pt idx="1">
                  <c:v>310.89999999999998</c:v>
                </c:pt>
                <c:pt idx="2">
                  <c:v>362.8</c:v>
                </c:pt>
                <c:pt idx="3">
                  <c:v>500.6</c:v>
                </c:pt>
                <c:pt idx="4">
                  <c:v>739.3</c:v>
                </c:pt>
                <c:pt idx="5">
                  <c:v>960.7</c:v>
                </c:pt>
                <c:pt idx="6">
                  <c:v>1170.4000000000001</c:v>
                </c:pt>
                <c:pt idx="7">
                  <c:v>1321</c:v>
                </c:pt>
                <c:pt idx="8">
                  <c:v>1381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62-4DD6-83F1-F967ED1D1371}"/>
            </c:ext>
          </c:extLst>
        </c:ser>
        <c:ser>
          <c:idx val="3"/>
          <c:order val="3"/>
          <c:tx>
            <c:v>0.35mm Airgap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'70x4'!$B$39:$B$47</c:f>
              <c:numCache>
                <c:formatCode>General</c:formatCode>
                <c:ptCount val="9"/>
                <c:pt idx="0">
                  <c:v>2.7</c:v>
                </c:pt>
                <c:pt idx="1">
                  <c:v>3</c:v>
                </c:pt>
                <c:pt idx="2">
                  <c:v>3.5</c:v>
                </c:pt>
                <c:pt idx="3">
                  <c:v>4.76</c:v>
                </c:pt>
                <c:pt idx="4">
                  <c:v>6.35</c:v>
                </c:pt>
                <c:pt idx="5">
                  <c:v>9.5299999999999994</c:v>
                </c:pt>
                <c:pt idx="6">
                  <c:v>12.7</c:v>
                </c:pt>
                <c:pt idx="7">
                  <c:v>19.05</c:v>
                </c:pt>
                <c:pt idx="8">
                  <c:v>25.4</c:v>
                </c:pt>
              </c:numCache>
            </c:numRef>
          </c:xVal>
          <c:yVal>
            <c:numRef>
              <c:f>'70x4'!$I$39:$I$47</c:f>
              <c:numCache>
                <c:formatCode>General</c:formatCode>
                <c:ptCount val="9"/>
                <c:pt idx="0">
                  <c:v>255.5</c:v>
                </c:pt>
                <c:pt idx="1">
                  <c:v>298.10000000000002</c:v>
                </c:pt>
                <c:pt idx="2">
                  <c:v>336.3</c:v>
                </c:pt>
                <c:pt idx="3">
                  <c:v>491.4</c:v>
                </c:pt>
                <c:pt idx="4">
                  <c:v>694.1</c:v>
                </c:pt>
                <c:pt idx="5">
                  <c:v>936.5</c:v>
                </c:pt>
                <c:pt idx="6">
                  <c:v>1029.2</c:v>
                </c:pt>
                <c:pt idx="7">
                  <c:v>1069.5999999999999</c:v>
                </c:pt>
                <c:pt idx="8">
                  <c:v>1161.9000000000001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62-4DD6-83F1-F967ED1D1371}"/>
            </c:ext>
          </c:extLst>
        </c:ser>
        <c:ser>
          <c:idx val="4"/>
          <c:order val="4"/>
          <c:tx>
            <c:v>0.5mm Airgap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'70x4'!$B$48:$B$56</c:f>
              <c:numCache>
                <c:formatCode>General</c:formatCode>
                <c:ptCount val="9"/>
                <c:pt idx="0">
                  <c:v>2.7</c:v>
                </c:pt>
                <c:pt idx="1">
                  <c:v>3</c:v>
                </c:pt>
                <c:pt idx="2">
                  <c:v>3.5</c:v>
                </c:pt>
                <c:pt idx="3">
                  <c:v>4.76</c:v>
                </c:pt>
                <c:pt idx="4">
                  <c:v>6.35</c:v>
                </c:pt>
                <c:pt idx="5">
                  <c:v>9.5299999999999994</c:v>
                </c:pt>
                <c:pt idx="6">
                  <c:v>12.7</c:v>
                </c:pt>
                <c:pt idx="7">
                  <c:v>19.05</c:v>
                </c:pt>
                <c:pt idx="8">
                  <c:v>25.4</c:v>
                </c:pt>
              </c:numCache>
            </c:numRef>
          </c:xVal>
          <c:yVal>
            <c:numRef>
              <c:f>'70x4'!$I$48:$I$56</c:f>
              <c:numCache>
                <c:formatCode>General</c:formatCode>
                <c:ptCount val="9"/>
                <c:pt idx="0">
                  <c:v>246.7</c:v>
                </c:pt>
                <c:pt idx="1">
                  <c:v>280</c:v>
                </c:pt>
                <c:pt idx="2">
                  <c:v>332.2</c:v>
                </c:pt>
                <c:pt idx="3">
                  <c:v>462.3</c:v>
                </c:pt>
                <c:pt idx="4">
                  <c:v>689.9</c:v>
                </c:pt>
                <c:pt idx="5">
                  <c:v>866.8</c:v>
                </c:pt>
                <c:pt idx="6">
                  <c:v>899.8</c:v>
                </c:pt>
                <c:pt idx="7">
                  <c:v>1025.3</c:v>
                </c:pt>
                <c:pt idx="8">
                  <c:v>989.2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62-4DD6-83F1-F967ED1D1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86928"/>
        <c:axId val="408379384"/>
      </c:scatterChart>
      <c:valAx>
        <c:axId val="4083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79384"/>
        <c:crosses val="autoZero"/>
        <c:crossBetween val="midCat"/>
      </c:valAx>
      <c:valAx>
        <c:axId val="4083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</a:t>
                </a:r>
                <a:r>
                  <a:rPr lang="en-US" baseline="0"/>
                  <a:t> Force (kgf)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8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 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'AR15'!$B$2:$B$11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</c:numCache>
            </c:numRef>
          </c:xVal>
          <c:yVal>
            <c:numRef>
              <c:f>'AR15'!$I$2:$I$11</c:f>
              <c:numCache>
                <c:formatCode>0.00_);[Red]\(0.00\)</c:formatCode>
                <c:ptCount val="10"/>
                <c:pt idx="0">
                  <c:v>1.278</c:v>
                </c:pt>
                <c:pt idx="1">
                  <c:v>1.9469999999999998</c:v>
                </c:pt>
                <c:pt idx="2">
                  <c:v>2.1119999999999997</c:v>
                </c:pt>
                <c:pt idx="3">
                  <c:v>3.4579999999999997</c:v>
                </c:pt>
                <c:pt idx="4">
                  <c:v>4.3899999999999997</c:v>
                </c:pt>
                <c:pt idx="5">
                  <c:v>4.6579999999999995</c:v>
                </c:pt>
                <c:pt idx="6">
                  <c:v>5.2159999999999993</c:v>
                </c:pt>
                <c:pt idx="7">
                  <c:v>5.4179999999999993</c:v>
                </c:pt>
                <c:pt idx="8">
                  <c:v>6.23</c:v>
                </c:pt>
                <c:pt idx="9">
                  <c:v>6.7320000000000011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5-4289-A85C-E1751E231F00}"/>
            </c:ext>
          </c:extLst>
        </c:ser>
        <c:ser>
          <c:idx val="1"/>
          <c:order val="1"/>
          <c:tx>
            <c:v>.15 mm Air 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'AR15'!$B$12:$B$21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</c:numCache>
            </c:numRef>
          </c:xVal>
          <c:yVal>
            <c:numRef>
              <c:f>'AR15'!$I$12:$I$21</c:f>
              <c:numCache>
                <c:formatCode>0.00_);[Red]\(0.00\)</c:formatCode>
                <c:ptCount val="10"/>
                <c:pt idx="0">
                  <c:v>0.97800000000000009</c:v>
                </c:pt>
                <c:pt idx="1">
                  <c:v>1.32</c:v>
                </c:pt>
                <c:pt idx="2">
                  <c:v>1.732</c:v>
                </c:pt>
                <c:pt idx="3">
                  <c:v>1.8359999999999999</c:v>
                </c:pt>
                <c:pt idx="4">
                  <c:v>2.1920000000000002</c:v>
                </c:pt>
                <c:pt idx="5">
                  <c:v>2.266</c:v>
                </c:pt>
                <c:pt idx="6">
                  <c:v>2.1640000000000001</c:v>
                </c:pt>
                <c:pt idx="7">
                  <c:v>2.1620000000000004</c:v>
                </c:pt>
                <c:pt idx="8">
                  <c:v>2.1419999999999995</c:v>
                </c:pt>
                <c:pt idx="9">
                  <c:v>2.2080000000000002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95-4289-A85C-E1751E231F00}"/>
            </c:ext>
          </c:extLst>
        </c:ser>
        <c:ser>
          <c:idx val="2"/>
          <c:order val="2"/>
          <c:tx>
            <c:v>.2 mm Air 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'AR15'!$B$22:$B$31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</c:numCache>
            </c:numRef>
          </c:xVal>
          <c:yVal>
            <c:numRef>
              <c:f>'AR15'!$I$22:$I$31</c:f>
              <c:numCache>
                <c:formatCode>0.00_);[Red]\(0.00\)</c:formatCode>
                <c:ptCount val="10"/>
                <c:pt idx="0">
                  <c:v>0.71799999999999997</c:v>
                </c:pt>
                <c:pt idx="1">
                  <c:v>0.92400000000000004</c:v>
                </c:pt>
                <c:pt idx="2">
                  <c:v>1.3159999999999998</c:v>
                </c:pt>
                <c:pt idx="3">
                  <c:v>1.8039999999999998</c:v>
                </c:pt>
                <c:pt idx="4">
                  <c:v>1.8759999999999999</c:v>
                </c:pt>
                <c:pt idx="5">
                  <c:v>2.0659999999999998</c:v>
                </c:pt>
                <c:pt idx="6">
                  <c:v>1.736</c:v>
                </c:pt>
                <c:pt idx="7">
                  <c:v>1.7139999999999997</c:v>
                </c:pt>
                <c:pt idx="8">
                  <c:v>1.8599999999999999</c:v>
                </c:pt>
                <c:pt idx="9">
                  <c:v>1.752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95-4289-A85C-E1751E23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15752"/>
        <c:axId val="485616928"/>
      </c:scatterChart>
      <c:valAx>
        <c:axId val="48561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 thickness,</a:t>
                </a:r>
                <a:r>
                  <a:rPr lang="en-US" baseline="0"/>
                  <a:t> mm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6928"/>
        <c:crosses val="autoZero"/>
        <c:crossBetween val="midCat"/>
      </c:valAx>
      <c:valAx>
        <c:axId val="4856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Breakaway Force, Kg.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Breakaway Vs. Material Thickness</a:t>
            </a:r>
            <a:r>
              <a:rPr lang="en-US" baseline="0"/>
              <a:t> Vs. Air Gap, AR30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Breakaway, No Air 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'AR30'!$B$2:$B$15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  <c:pt idx="10">
                  <c:v>3.5</c:v>
                </c:pt>
                <c:pt idx="11">
                  <c:v>4.76</c:v>
                </c:pt>
                <c:pt idx="12">
                  <c:v>6.35</c:v>
                </c:pt>
                <c:pt idx="13">
                  <c:v>9.5299999999999994</c:v>
                </c:pt>
              </c:numCache>
            </c:numRef>
          </c:xVal>
          <c:yVal>
            <c:numRef>
              <c:f>'AR30'!$I$2:$I$15</c:f>
              <c:numCache>
                <c:formatCode>0.00_);[Red]\(0.00\)</c:formatCode>
                <c:ptCount val="14"/>
                <c:pt idx="0">
                  <c:v>4.7560000000000002</c:v>
                </c:pt>
                <c:pt idx="1">
                  <c:v>6.1960000000000006</c:v>
                </c:pt>
                <c:pt idx="2">
                  <c:v>7.8420000000000005</c:v>
                </c:pt>
                <c:pt idx="3">
                  <c:v>10.530000000000001</c:v>
                </c:pt>
                <c:pt idx="4">
                  <c:v>17.407999999999998</c:v>
                </c:pt>
                <c:pt idx="5">
                  <c:v>19.544</c:v>
                </c:pt>
                <c:pt idx="6">
                  <c:v>31.512</c:v>
                </c:pt>
                <c:pt idx="7">
                  <c:v>41.736000000000004</c:v>
                </c:pt>
                <c:pt idx="8">
                  <c:v>46.787999999999997</c:v>
                </c:pt>
                <c:pt idx="9">
                  <c:v>49.402000000000001</c:v>
                </c:pt>
                <c:pt idx="10">
                  <c:v>49.646000000000001</c:v>
                </c:pt>
                <c:pt idx="11">
                  <c:v>54.279999999999994</c:v>
                </c:pt>
                <c:pt idx="12">
                  <c:v>52.835999999999999</c:v>
                </c:pt>
                <c:pt idx="13">
                  <c:v>53.970000000000006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8-4DE3-856C-9A0056E57787}"/>
            </c:ext>
          </c:extLst>
        </c:ser>
        <c:ser>
          <c:idx val="1"/>
          <c:order val="1"/>
          <c:tx>
            <c:v>Breakaway, .15 mm Air 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'AR30'!$B$24:$B$37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  <c:pt idx="10">
                  <c:v>3.5</c:v>
                </c:pt>
                <c:pt idx="11">
                  <c:v>4.76</c:v>
                </c:pt>
                <c:pt idx="12">
                  <c:v>6.35</c:v>
                </c:pt>
                <c:pt idx="13">
                  <c:v>9.5299999999999994</c:v>
                </c:pt>
              </c:numCache>
            </c:numRef>
          </c:xVal>
          <c:yVal>
            <c:numRef>
              <c:f>'AR30'!$I$24:$I$37</c:f>
              <c:numCache>
                <c:formatCode>0.00_);[Red]\(0.00\)</c:formatCode>
                <c:ptCount val="14"/>
                <c:pt idx="0">
                  <c:v>4.1260000000000003</c:v>
                </c:pt>
                <c:pt idx="1">
                  <c:v>4.9960000000000004</c:v>
                </c:pt>
                <c:pt idx="2">
                  <c:v>6.9260000000000002</c:v>
                </c:pt>
                <c:pt idx="3">
                  <c:v>8.9659999999999993</c:v>
                </c:pt>
                <c:pt idx="4">
                  <c:v>14.110000000000003</c:v>
                </c:pt>
                <c:pt idx="5">
                  <c:v>15.794</c:v>
                </c:pt>
                <c:pt idx="6">
                  <c:v>23.381999999999998</c:v>
                </c:pt>
                <c:pt idx="7">
                  <c:v>30.856000000000002</c:v>
                </c:pt>
                <c:pt idx="8">
                  <c:v>31.222000000000001</c:v>
                </c:pt>
                <c:pt idx="9">
                  <c:v>30.724</c:v>
                </c:pt>
                <c:pt idx="10">
                  <c:v>32.344000000000001</c:v>
                </c:pt>
                <c:pt idx="11">
                  <c:v>36.179999999999993</c:v>
                </c:pt>
                <c:pt idx="12">
                  <c:v>36.485999999999997</c:v>
                </c:pt>
                <c:pt idx="13">
                  <c:v>33.843999999999994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58-4DE3-856C-9A0056E57787}"/>
            </c:ext>
          </c:extLst>
        </c:ser>
        <c:ser>
          <c:idx val="2"/>
          <c:order val="2"/>
          <c:tx>
            <c:v>Breakaway, .2 mm Air 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'AR30'!$B$38:$B$51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  <c:pt idx="10">
                  <c:v>3.5</c:v>
                </c:pt>
                <c:pt idx="11">
                  <c:v>4.76</c:v>
                </c:pt>
                <c:pt idx="12">
                  <c:v>6.35</c:v>
                </c:pt>
                <c:pt idx="13">
                  <c:v>9.5299999999999994</c:v>
                </c:pt>
              </c:numCache>
            </c:numRef>
          </c:xVal>
          <c:yVal>
            <c:numRef>
              <c:f>'AR30'!$I$38:$I$51</c:f>
              <c:numCache>
                <c:formatCode>0.00_);[Red]\(0.00\)</c:formatCode>
                <c:ptCount val="14"/>
                <c:pt idx="0">
                  <c:v>4.0620000000000003</c:v>
                </c:pt>
                <c:pt idx="1">
                  <c:v>4.6220000000000008</c:v>
                </c:pt>
                <c:pt idx="2">
                  <c:v>7.0900000000000007</c:v>
                </c:pt>
                <c:pt idx="3">
                  <c:v>8.3580000000000005</c:v>
                </c:pt>
                <c:pt idx="4">
                  <c:v>13.282</c:v>
                </c:pt>
                <c:pt idx="5">
                  <c:v>14.994</c:v>
                </c:pt>
                <c:pt idx="6">
                  <c:v>21.919999999999998</c:v>
                </c:pt>
                <c:pt idx="7">
                  <c:v>27.108000000000004</c:v>
                </c:pt>
                <c:pt idx="8">
                  <c:v>27.392000000000003</c:v>
                </c:pt>
                <c:pt idx="9">
                  <c:v>27.713999999999999</c:v>
                </c:pt>
                <c:pt idx="10">
                  <c:v>28.953999999999997</c:v>
                </c:pt>
                <c:pt idx="11">
                  <c:v>29.2</c:v>
                </c:pt>
                <c:pt idx="12">
                  <c:v>31.213999999999999</c:v>
                </c:pt>
                <c:pt idx="13">
                  <c:v>28.784000000000002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58-4DE3-856C-9A0056E57787}"/>
            </c:ext>
          </c:extLst>
        </c:ser>
        <c:ser>
          <c:idx val="3"/>
          <c:order val="3"/>
          <c:tx>
            <c:v>Breakaway, .35 mm Air 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'AR30'!$B$52:$B$65</c:f>
              <c:numCache>
                <c:formatCode>General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1.9</c:v>
                </c:pt>
                <c:pt idx="8">
                  <c:v>2.7</c:v>
                </c:pt>
                <c:pt idx="9">
                  <c:v>3</c:v>
                </c:pt>
                <c:pt idx="10">
                  <c:v>3.5</c:v>
                </c:pt>
                <c:pt idx="11">
                  <c:v>4.76</c:v>
                </c:pt>
                <c:pt idx="12">
                  <c:v>6.35</c:v>
                </c:pt>
                <c:pt idx="13">
                  <c:v>9.5299999999999994</c:v>
                </c:pt>
              </c:numCache>
            </c:numRef>
          </c:xVal>
          <c:yVal>
            <c:numRef>
              <c:f>'AR30'!$I$52:$I$65</c:f>
              <c:numCache>
                <c:formatCode>0.00_);[Red]\(0.00\)</c:formatCode>
                <c:ptCount val="14"/>
                <c:pt idx="0">
                  <c:v>3.1259999999999999</c:v>
                </c:pt>
                <c:pt idx="1">
                  <c:v>4.0759999999999996</c:v>
                </c:pt>
                <c:pt idx="2">
                  <c:v>6.2219999999999995</c:v>
                </c:pt>
                <c:pt idx="3">
                  <c:v>7.1760000000000002</c:v>
                </c:pt>
                <c:pt idx="4">
                  <c:v>11.052</c:v>
                </c:pt>
                <c:pt idx="5">
                  <c:v>12.728</c:v>
                </c:pt>
                <c:pt idx="6">
                  <c:v>17.11</c:v>
                </c:pt>
                <c:pt idx="7">
                  <c:v>21.886000000000003</c:v>
                </c:pt>
                <c:pt idx="8">
                  <c:v>21.18</c:v>
                </c:pt>
                <c:pt idx="9">
                  <c:v>20.701999999999998</c:v>
                </c:pt>
                <c:pt idx="10">
                  <c:v>22.11</c:v>
                </c:pt>
                <c:pt idx="11">
                  <c:v>21.283999999999999</c:v>
                </c:pt>
                <c:pt idx="12">
                  <c:v>22.574000000000002</c:v>
                </c:pt>
                <c:pt idx="13">
                  <c:v>21.198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58-4DE3-856C-9A0056E57787}"/>
            </c:ext>
          </c:extLst>
        </c:ser>
        <c:ser>
          <c:idx val="4"/>
          <c:order val="4"/>
          <c:tx>
            <c:v>Breakaway, .5 mm Air 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'AR30'!$B$66:$B$76</c:f>
              <c:numCache>
                <c:formatCode>General</c:formatCode>
                <c:ptCount val="11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9.5299999999999994</c:v>
                </c:pt>
              </c:numCache>
            </c:numRef>
          </c:xVal>
          <c:yVal>
            <c:numRef>
              <c:f>'AR30'!$I$66:$I$76</c:f>
              <c:numCache>
                <c:formatCode>0.00_);[Red]\(0.00\)</c:formatCode>
                <c:ptCount val="11"/>
                <c:pt idx="0">
                  <c:v>6.0460000000000003</c:v>
                </c:pt>
                <c:pt idx="1">
                  <c:v>10.164</c:v>
                </c:pt>
                <c:pt idx="2">
                  <c:v>11.51</c:v>
                </c:pt>
                <c:pt idx="3">
                  <c:v>15.668000000000001</c:v>
                </c:pt>
                <c:pt idx="4">
                  <c:v>16.457999999999998</c:v>
                </c:pt>
                <c:pt idx="5">
                  <c:v>15.918000000000001</c:v>
                </c:pt>
                <c:pt idx="6">
                  <c:v>18.04</c:v>
                </c:pt>
                <c:pt idx="7">
                  <c:v>17.985999999999997</c:v>
                </c:pt>
                <c:pt idx="8">
                  <c:v>19.477999999999998</c:v>
                </c:pt>
                <c:pt idx="9">
                  <c:v>18.336000000000002</c:v>
                </c:pt>
                <c:pt idx="10">
                  <c:v>15.357999999999999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58-4DE3-856C-9A0056E57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18496"/>
        <c:axId val="410790008"/>
      </c:scatterChart>
      <c:valAx>
        <c:axId val="4856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Material</a:t>
                </a:r>
                <a:r>
                  <a:rPr lang="en-US" baseline="0"/>
                  <a:t> Thickness, 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90008"/>
        <c:crosses val="autoZero"/>
        <c:crossBetween val="midCat"/>
      </c:valAx>
      <c:valAx>
        <c:axId val="4107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Breakaway Force,</a:t>
                </a:r>
                <a:r>
                  <a:rPr lang="en-US" baseline="0"/>
                  <a:t> Kg.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Air Gap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'AR50'!$B$3:$B$14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9.5299999999999994</c:v>
                </c:pt>
                <c:pt idx="11">
                  <c:v>12.7</c:v>
                </c:pt>
              </c:numCache>
            </c:numRef>
          </c:xVal>
          <c:yVal>
            <c:numRef>
              <c:f>'AR50'!$I$3:$I$14</c:f>
              <c:numCache>
                <c:formatCode>General</c:formatCode>
                <c:ptCount val="12"/>
                <c:pt idx="0">
                  <c:v>25.3</c:v>
                </c:pt>
                <c:pt idx="1">
                  <c:v>36.200000000000003</c:v>
                </c:pt>
                <c:pt idx="2">
                  <c:v>40.799999999999997</c:v>
                </c:pt>
                <c:pt idx="3">
                  <c:v>52.8</c:v>
                </c:pt>
                <c:pt idx="4">
                  <c:v>75.099999999999994</c:v>
                </c:pt>
                <c:pt idx="5">
                  <c:v>106.5</c:v>
                </c:pt>
                <c:pt idx="6">
                  <c:v>128.5</c:v>
                </c:pt>
                <c:pt idx="7">
                  <c:v>145.69999999999999</c:v>
                </c:pt>
                <c:pt idx="8">
                  <c:v>197</c:v>
                </c:pt>
                <c:pt idx="9">
                  <c:v>202.7</c:v>
                </c:pt>
                <c:pt idx="10">
                  <c:v>203.1</c:v>
                </c:pt>
                <c:pt idx="11">
                  <c:v>202.2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3-424D-A676-F1951A195A45}"/>
            </c:ext>
          </c:extLst>
        </c:ser>
        <c:ser>
          <c:idx val="1"/>
          <c:order val="1"/>
          <c:tx>
            <c:v>.15 mm Air Gap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'AR50'!$B$27:$B$38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9.5299999999999994</c:v>
                </c:pt>
                <c:pt idx="11">
                  <c:v>12.7</c:v>
                </c:pt>
              </c:numCache>
            </c:numRef>
          </c:xVal>
          <c:yVal>
            <c:numRef>
              <c:f>'AR50'!$I$27:$I$38</c:f>
              <c:numCache>
                <c:formatCode>General</c:formatCode>
                <c:ptCount val="12"/>
                <c:pt idx="0">
                  <c:v>22.4</c:v>
                </c:pt>
                <c:pt idx="1">
                  <c:v>31.6</c:v>
                </c:pt>
                <c:pt idx="2">
                  <c:v>37</c:v>
                </c:pt>
                <c:pt idx="3">
                  <c:v>44.3</c:v>
                </c:pt>
                <c:pt idx="4">
                  <c:v>63.7</c:v>
                </c:pt>
                <c:pt idx="5">
                  <c:v>96.7</c:v>
                </c:pt>
                <c:pt idx="6" formatCode="0.00_ ">
                  <c:v>111.6</c:v>
                </c:pt>
                <c:pt idx="7">
                  <c:v>124.2</c:v>
                </c:pt>
                <c:pt idx="8">
                  <c:v>172.4</c:v>
                </c:pt>
                <c:pt idx="9">
                  <c:v>176.4</c:v>
                </c:pt>
                <c:pt idx="10">
                  <c:v>178.6</c:v>
                </c:pt>
                <c:pt idx="11">
                  <c:v>176.4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F3-424D-A676-F1951A195A45}"/>
            </c:ext>
          </c:extLst>
        </c:ser>
        <c:ser>
          <c:idx val="2"/>
          <c:order val="2"/>
          <c:tx>
            <c:v>.2 mm Air 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'AR50'!$B$39:$B$50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9.5299999999999994</c:v>
                </c:pt>
                <c:pt idx="11">
                  <c:v>12.7</c:v>
                </c:pt>
              </c:numCache>
            </c:numRef>
          </c:xVal>
          <c:yVal>
            <c:numRef>
              <c:f>'AR50'!$I$39:$I$50</c:f>
              <c:numCache>
                <c:formatCode>General</c:formatCode>
                <c:ptCount val="12"/>
                <c:pt idx="0">
                  <c:v>21.6</c:v>
                </c:pt>
                <c:pt idx="1">
                  <c:v>30.6</c:v>
                </c:pt>
                <c:pt idx="2">
                  <c:v>34.200000000000003</c:v>
                </c:pt>
                <c:pt idx="3">
                  <c:v>43</c:v>
                </c:pt>
                <c:pt idx="4">
                  <c:v>62.6</c:v>
                </c:pt>
                <c:pt idx="5">
                  <c:v>87.8</c:v>
                </c:pt>
                <c:pt idx="6">
                  <c:v>104</c:v>
                </c:pt>
                <c:pt idx="7">
                  <c:v>120.1</c:v>
                </c:pt>
                <c:pt idx="8">
                  <c:v>156.19999999999999</c:v>
                </c:pt>
                <c:pt idx="9">
                  <c:v>163.1</c:v>
                </c:pt>
                <c:pt idx="10">
                  <c:v>161.9</c:v>
                </c:pt>
                <c:pt idx="11">
                  <c:v>162.19999999999999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F3-424D-A676-F1951A195A45}"/>
            </c:ext>
          </c:extLst>
        </c:ser>
        <c:ser>
          <c:idx val="3"/>
          <c:order val="3"/>
          <c:tx>
            <c:v>.35 mm Air Gap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'AR50'!$B$51:$B$62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9.5299999999999994</c:v>
                </c:pt>
                <c:pt idx="11">
                  <c:v>12.7</c:v>
                </c:pt>
              </c:numCache>
            </c:numRef>
          </c:xVal>
          <c:yVal>
            <c:numRef>
              <c:f>'AR50'!$I$51:$I$62</c:f>
              <c:numCache>
                <c:formatCode>General</c:formatCode>
                <c:ptCount val="12"/>
                <c:pt idx="0">
                  <c:v>19.3</c:v>
                </c:pt>
                <c:pt idx="1">
                  <c:v>26.3</c:v>
                </c:pt>
                <c:pt idx="2">
                  <c:v>31.3</c:v>
                </c:pt>
                <c:pt idx="3">
                  <c:v>39.799999999999997</c:v>
                </c:pt>
                <c:pt idx="4">
                  <c:v>56.7</c:v>
                </c:pt>
                <c:pt idx="5">
                  <c:v>83.4</c:v>
                </c:pt>
                <c:pt idx="6">
                  <c:v>96.9</c:v>
                </c:pt>
                <c:pt idx="7">
                  <c:v>111.3</c:v>
                </c:pt>
                <c:pt idx="8">
                  <c:v>137.19999999999999</c:v>
                </c:pt>
                <c:pt idx="9">
                  <c:v>139</c:v>
                </c:pt>
                <c:pt idx="10">
                  <c:v>142.1</c:v>
                </c:pt>
                <c:pt idx="11">
                  <c:v>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F3-424D-A676-F1951A195A45}"/>
            </c:ext>
          </c:extLst>
        </c:ser>
        <c:ser>
          <c:idx val="4"/>
          <c:order val="4"/>
          <c:tx>
            <c:v>.5 mm Air Gap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'AR50'!$B$63:$B$74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1.9</c:v>
                </c:pt>
                <c:pt idx="5">
                  <c:v>2.7</c:v>
                </c:pt>
                <c:pt idx="6">
                  <c:v>3</c:v>
                </c:pt>
                <c:pt idx="7">
                  <c:v>3.5</c:v>
                </c:pt>
                <c:pt idx="8">
                  <c:v>4.76</c:v>
                </c:pt>
                <c:pt idx="9">
                  <c:v>6.35</c:v>
                </c:pt>
                <c:pt idx="10">
                  <c:v>9.5299999999999994</c:v>
                </c:pt>
                <c:pt idx="11">
                  <c:v>12.7</c:v>
                </c:pt>
              </c:numCache>
            </c:numRef>
          </c:xVal>
          <c:yVal>
            <c:numRef>
              <c:f>'AR50'!$I$63:$I$74</c:f>
              <c:numCache>
                <c:formatCode>General</c:formatCode>
                <c:ptCount val="12"/>
                <c:pt idx="0">
                  <c:v>20.399999999999999</c:v>
                </c:pt>
                <c:pt idx="1">
                  <c:v>26.1</c:v>
                </c:pt>
                <c:pt idx="2">
                  <c:v>30.4</c:v>
                </c:pt>
                <c:pt idx="3">
                  <c:v>39.799999999999997</c:v>
                </c:pt>
                <c:pt idx="4">
                  <c:v>53</c:v>
                </c:pt>
                <c:pt idx="5">
                  <c:v>78.599999999999994</c:v>
                </c:pt>
                <c:pt idx="6">
                  <c:v>88</c:v>
                </c:pt>
                <c:pt idx="7">
                  <c:v>104.1</c:v>
                </c:pt>
                <c:pt idx="8">
                  <c:v>118.4</c:v>
                </c:pt>
                <c:pt idx="9">
                  <c:v>120</c:v>
                </c:pt>
                <c:pt idx="10">
                  <c:v>123</c:v>
                </c:pt>
                <c:pt idx="11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F3-424D-A676-F1951A19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88048"/>
        <c:axId val="410788832"/>
      </c:scatterChart>
      <c:valAx>
        <c:axId val="4107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8832"/>
        <c:crosses val="autoZero"/>
        <c:crossBetween val="midCat"/>
      </c:valAx>
      <c:valAx>
        <c:axId val="4107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579120</xdr:colOff>
      <xdr:row>3</xdr:row>
      <xdr:rowOff>19050</xdr:rowOff>
    </xdr:from>
    <xdr:to>
      <xdr:col>23</xdr:col>
      <xdr:colOff>251460</xdr:colOff>
      <xdr:row>30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328611</xdr:colOff>
      <xdr:row>4</xdr:row>
      <xdr:rowOff>9524</xdr:rowOff>
    </xdr:from>
    <xdr:to>
      <xdr:col>24</xdr:col>
      <xdr:colOff>390524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109536</xdr:colOff>
      <xdr:row>2</xdr:row>
      <xdr:rowOff>104774</xdr:rowOff>
    </xdr:from>
    <xdr:to>
      <xdr:col>26</xdr:col>
      <xdr:colOff>323849</xdr:colOff>
      <xdr:row>31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319366</xdr:colOff>
      <xdr:row>13</xdr:row>
      <xdr:rowOff>40341</xdr:rowOff>
    </xdr:from>
    <xdr:to>
      <xdr:col>27</xdr:col>
      <xdr:colOff>89646</xdr:colOff>
      <xdr:row>57</xdr:row>
      <xdr:rowOff>179293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71436</xdr:colOff>
      <xdr:row>11</xdr:row>
      <xdr:rowOff>142875</xdr:rowOff>
    </xdr:from>
    <xdr:to>
      <xdr:col>24</xdr:col>
      <xdr:colOff>76199</xdr:colOff>
      <xdr:row>35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561974</xdr:colOff>
      <xdr:row>4</xdr:row>
      <xdr:rowOff>61911</xdr:rowOff>
    </xdr:from>
    <xdr:to>
      <xdr:col>23</xdr:col>
      <xdr:colOff>723899</xdr:colOff>
      <xdr:row>34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38</xdr:row>
      <xdr:rowOff>85726</xdr:rowOff>
    </xdr:from>
    <xdr:to>
      <xdr:col>16</xdr:col>
      <xdr:colOff>704850</xdr:colOff>
      <xdr:row>46</xdr:row>
      <xdr:rowOff>171450</xdr:rowOff>
    </xdr:to>
    <xdr:sp macro="" textlink="">
      <xdr:nvSpPr>
        <xdr:cNvPr id="3" name="TextBox 2"/>
        <xdr:cNvSpPr txBox="1"/>
      </xdr:nvSpPr>
      <xdr:spPr>
        <a:xfrm>
          <a:off x="7934325" y="6943726"/>
          <a:ext cx="2428875" cy="160972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PICTURE OF BREAKAWAY</a:t>
          </a:r>
          <a:r>
            <a:rPr lang="en-US" sz="1100" b="1" u="sng" baseline="0">
              <a:solidFill>
                <a:sysClr val="windowText" lastClr="000000"/>
              </a:solidFill>
            </a:rPr>
            <a:t> </a:t>
          </a:r>
          <a:r>
            <a:rPr lang="en-US" sz="1100" b="1" u="sng">
              <a:solidFill>
                <a:sysClr val="windowText" lastClr="000000"/>
              </a:solidFill>
            </a:rPr>
            <a:t>TEST</a:t>
          </a:r>
          <a:r>
            <a:rPr lang="en-US" sz="1100" b="1" u="sng" baseline="0">
              <a:solidFill>
                <a:sysClr val="windowText" lastClr="000000"/>
              </a:solidFill>
            </a:rPr>
            <a:t> SETUP HERE </a:t>
          </a:r>
          <a:endParaRPr lang="en-US" sz="11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409575</xdr:colOff>
      <xdr:row>50</xdr:row>
      <xdr:rowOff>14286</xdr:rowOff>
    </xdr:from>
    <xdr:to>
      <xdr:col>22</xdr:col>
      <xdr:colOff>47625</xdr:colOff>
      <xdr:row>73</xdr:row>
      <xdr:rowOff>76199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438150</xdr:colOff>
      <xdr:row>38</xdr:row>
      <xdr:rowOff>85726</xdr:rowOff>
    </xdr:from>
    <xdr:to>
      <xdr:col>22</xdr:col>
      <xdr:colOff>295275</xdr:colOff>
      <xdr:row>46</xdr:row>
      <xdr:rowOff>171450</xdr:rowOff>
    </xdr:to>
    <xdr:sp macro="" textlink="">
      <xdr:nvSpPr>
        <xdr:cNvPr id="5" name="TextBox 4"/>
        <xdr:cNvSpPr txBox="1"/>
      </xdr:nvSpPr>
      <xdr:spPr>
        <a:xfrm>
          <a:off x="11410950" y="6943726"/>
          <a:ext cx="2295525" cy="160972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PICTURE</a:t>
          </a:r>
          <a:r>
            <a:rPr lang="en-US" sz="1100" b="1" u="sng" baseline="0">
              <a:solidFill>
                <a:sysClr val="windowText" lastClr="000000"/>
              </a:solidFill>
            </a:rPr>
            <a:t> OF SHEAR TEST SETUP HERE </a:t>
          </a:r>
          <a:endParaRPr lang="en-US" sz="1100" b="1" u="sng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26670</xdr:rowOff>
    </xdr:from>
    <xdr:to>
      <xdr:col>23</xdr:col>
      <xdr:colOff>350520</xdr:colOff>
      <xdr:row>26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586740</xdr:colOff>
      <xdr:row>3</xdr:row>
      <xdr:rowOff>140970</xdr:rowOff>
    </xdr:from>
    <xdr:to>
      <xdr:col>25</xdr:col>
      <xdr:colOff>542290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13</xdr:row>
      <xdr:rowOff>95250</xdr:rowOff>
    </xdr:from>
    <xdr:to>
      <xdr:col>20</xdr:col>
      <xdr:colOff>533400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594360</xdr:colOff>
      <xdr:row>1</xdr:row>
      <xdr:rowOff>179070</xdr:rowOff>
    </xdr:from>
    <xdr:to>
      <xdr:col>22</xdr:col>
      <xdr:colOff>289560</xdr:colOff>
      <xdr:row>28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</xdr:colOff>
      <xdr:row>2</xdr:row>
      <xdr:rowOff>26670</xdr:rowOff>
    </xdr:from>
    <xdr:to>
      <xdr:col>27</xdr:col>
      <xdr:colOff>327660</xdr:colOff>
      <xdr:row>35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</xdr:row>
      <xdr:rowOff>161925</xdr:rowOff>
    </xdr:from>
    <xdr:to>
      <xdr:col>24</xdr:col>
      <xdr:colOff>600075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563880</xdr:colOff>
      <xdr:row>3</xdr:row>
      <xdr:rowOff>11430</xdr:rowOff>
    </xdr:from>
    <xdr:to>
      <xdr:col>23</xdr:col>
      <xdr:colOff>91440</xdr:colOff>
      <xdr:row>23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2</xdr:row>
      <xdr:rowOff>11430</xdr:rowOff>
    </xdr:from>
    <xdr:to>
      <xdr:col>23</xdr:col>
      <xdr:colOff>381000</xdr:colOff>
      <xdr:row>23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2</xdr:row>
      <xdr:rowOff>179070</xdr:rowOff>
    </xdr:from>
    <xdr:to>
      <xdr:col>26</xdr:col>
      <xdr:colOff>175260</xdr:colOff>
      <xdr:row>31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3</xdr:row>
      <xdr:rowOff>19050</xdr:rowOff>
    </xdr:from>
    <xdr:to>
      <xdr:col>22</xdr:col>
      <xdr:colOff>518160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519111</xdr:colOff>
      <xdr:row>2</xdr:row>
      <xdr:rowOff>171450</xdr:rowOff>
    </xdr:from>
    <xdr:to>
      <xdr:col>25</xdr:col>
      <xdr:colOff>28574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485774</xdr:colOff>
      <xdr:row>0</xdr:row>
      <xdr:rowOff>142875</xdr:rowOff>
    </xdr:from>
    <xdr:to>
      <xdr:col>26</xdr:col>
      <xdr:colOff>114299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1</xdr:row>
      <xdr:rowOff>9525</xdr:rowOff>
    </xdr:from>
    <xdr:to>
      <xdr:col>26</xdr:col>
      <xdr:colOff>47624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19" sqref="G19"/>
    </sheetView>
  </sheetViews>
  <sheetFormatPr defaultRowHeight="14.4" x14ac:dyDescent="0.3"/>
  <cols>
    <col min="1" max="1" width="18.44140625" customWidth="1"/>
    <col min="2" max="3" width="18.33203125" customWidth="1"/>
    <col min="4" max="4" width="18.6640625" customWidth="1"/>
    <col min="5" max="5" width="18.44140625" customWidth="1"/>
    <col min="6" max="6" width="24.109375" customWidth="1"/>
    <col min="7" max="7" width="109.109375" customWidth="1"/>
  </cols>
  <sheetData>
    <row r="1" spans="1:7" x14ac:dyDescent="0.3">
      <c r="A1" s="5" t="s">
        <v>38</v>
      </c>
      <c r="B1" s="5" t="s">
        <v>37</v>
      </c>
      <c r="C1" s="5" t="s">
        <v>36</v>
      </c>
      <c r="D1" s="5" t="s">
        <v>35</v>
      </c>
      <c r="E1" s="5" t="s">
        <v>34</v>
      </c>
      <c r="F1" s="5" t="s">
        <v>33</v>
      </c>
      <c r="G1" s="4" t="s">
        <v>32</v>
      </c>
    </row>
    <row r="2" spans="1:7" x14ac:dyDescent="0.3">
      <c r="A2" t="s">
        <v>31</v>
      </c>
      <c r="E2" s="2" t="s">
        <v>61</v>
      </c>
      <c r="F2" s="32" t="s">
        <v>61</v>
      </c>
    </row>
    <row r="3" spans="1:7" x14ac:dyDescent="0.3">
      <c r="A3" t="s">
        <v>30</v>
      </c>
      <c r="E3" s="40" t="s">
        <v>26</v>
      </c>
      <c r="F3" s="40" t="s">
        <v>63</v>
      </c>
    </row>
    <row r="4" spans="1:7" x14ac:dyDescent="0.3">
      <c r="A4" t="s">
        <v>29</v>
      </c>
      <c r="E4" s="2" t="s">
        <v>19</v>
      </c>
      <c r="F4" s="32" t="s">
        <v>19</v>
      </c>
    </row>
    <row r="5" spans="1:7" x14ac:dyDescent="0.3">
      <c r="A5" t="s">
        <v>28</v>
      </c>
      <c r="E5" s="2" t="s">
        <v>19</v>
      </c>
      <c r="F5" s="40" t="s">
        <v>63</v>
      </c>
    </row>
    <row r="6" spans="1:7" x14ac:dyDescent="0.3">
      <c r="A6" t="s">
        <v>27</v>
      </c>
      <c r="E6" s="2" t="s">
        <v>19</v>
      </c>
      <c r="F6" s="2" t="s">
        <v>26</v>
      </c>
    </row>
    <row r="7" spans="1:7" x14ac:dyDescent="0.3">
      <c r="A7" t="s">
        <v>25</v>
      </c>
      <c r="E7" s="2" t="s">
        <v>19</v>
      </c>
      <c r="F7" s="32" t="s">
        <v>62</v>
      </c>
    </row>
    <row r="8" spans="1:7" x14ac:dyDescent="0.3">
      <c r="A8" t="s">
        <v>24</v>
      </c>
      <c r="E8" s="3"/>
      <c r="F8" s="3"/>
    </row>
    <row r="9" spans="1:7" x14ac:dyDescent="0.3">
      <c r="A9" t="s">
        <v>23</v>
      </c>
      <c r="E9" s="40" t="s">
        <v>26</v>
      </c>
      <c r="F9" s="40" t="s">
        <v>63</v>
      </c>
    </row>
    <row r="10" spans="1:7" x14ac:dyDescent="0.3">
      <c r="A10" t="s">
        <v>22</v>
      </c>
      <c r="E10" s="2" t="s">
        <v>19</v>
      </c>
      <c r="F10" s="32" t="s">
        <v>61</v>
      </c>
    </row>
    <row r="11" spans="1:7" x14ac:dyDescent="0.3">
      <c r="A11" t="s">
        <v>21</v>
      </c>
      <c r="E11" s="3"/>
      <c r="F11" s="3"/>
    </row>
    <row r="12" spans="1:7" x14ac:dyDescent="0.3">
      <c r="A12" t="s">
        <v>20</v>
      </c>
      <c r="E12" s="2" t="s">
        <v>19</v>
      </c>
      <c r="F12" s="1" t="s">
        <v>19</v>
      </c>
    </row>
    <row r="13" spans="1:7" x14ac:dyDescent="0.3">
      <c r="A13" t="s">
        <v>18</v>
      </c>
    </row>
    <row r="14" spans="1:7" x14ac:dyDescent="0.3">
      <c r="A14" t="s">
        <v>17</v>
      </c>
      <c r="C14" s="42">
        <v>41400</v>
      </c>
      <c r="D14" s="38" t="s">
        <v>66</v>
      </c>
      <c r="E14" s="39" t="s">
        <v>19</v>
      </c>
      <c r="F14" s="48" t="s">
        <v>61</v>
      </c>
    </row>
    <row r="15" spans="1:7" x14ac:dyDescent="0.3">
      <c r="A15" t="s">
        <v>16</v>
      </c>
      <c r="E15" s="39" t="s">
        <v>61</v>
      </c>
      <c r="F15" s="47" t="s">
        <v>26</v>
      </c>
    </row>
    <row r="16" spans="1:7" x14ac:dyDescent="0.3">
      <c r="A16" t="s">
        <v>15</v>
      </c>
      <c r="E16" s="41" t="s">
        <v>26</v>
      </c>
      <c r="F16" s="41" t="s">
        <v>64</v>
      </c>
    </row>
    <row r="17" spans="1:5" x14ac:dyDescent="0.3">
      <c r="A17" t="s">
        <v>14</v>
      </c>
    </row>
    <row r="18" spans="1:5" x14ac:dyDescent="0.3">
      <c r="A18" t="s">
        <v>13</v>
      </c>
    </row>
    <row r="19" spans="1:5" x14ac:dyDescent="0.3">
      <c r="A19" t="s">
        <v>12</v>
      </c>
    </row>
    <row r="20" spans="1:5" x14ac:dyDescent="0.3">
      <c r="A20" t="s">
        <v>11</v>
      </c>
    </row>
    <row r="21" spans="1:5" x14ac:dyDescent="0.3">
      <c r="A21" t="s">
        <v>10</v>
      </c>
    </row>
    <row r="22" spans="1:5" x14ac:dyDescent="0.3">
      <c r="A22" t="s">
        <v>9</v>
      </c>
    </row>
    <row r="23" spans="1:5" x14ac:dyDescent="0.3">
      <c r="A23" t="s">
        <v>8</v>
      </c>
    </row>
    <row r="24" spans="1:5" x14ac:dyDescent="0.3">
      <c r="A24" t="s">
        <v>7</v>
      </c>
    </row>
    <row r="25" spans="1:5" x14ac:dyDescent="0.3">
      <c r="A25" t="s">
        <v>6</v>
      </c>
      <c r="C25" s="42">
        <v>41480</v>
      </c>
      <c r="D25" s="38" t="s">
        <v>66</v>
      </c>
      <c r="E25" s="39" t="s">
        <v>19</v>
      </c>
    </row>
    <row r="26" spans="1:5" x14ac:dyDescent="0.3">
      <c r="A26" t="s">
        <v>5</v>
      </c>
      <c r="C26" s="67">
        <v>41484</v>
      </c>
      <c r="D26" s="3" t="s">
        <v>66</v>
      </c>
      <c r="E26" s="39" t="s">
        <v>19</v>
      </c>
    </row>
    <row r="27" spans="1:5" x14ac:dyDescent="0.3">
      <c r="A27" t="s">
        <v>4</v>
      </c>
      <c r="C27" s="42">
        <v>41478</v>
      </c>
      <c r="D27" s="38" t="s">
        <v>66</v>
      </c>
      <c r="E27" s="39" t="s">
        <v>19</v>
      </c>
    </row>
    <row r="28" spans="1:5" x14ac:dyDescent="0.3">
      <c r="A28" t="s">
        <v>3</v>
      </c>
      <c r="E28" s="39" t="s">
        <v>19</v>
      </c>
    </row>
    <row r="29" spans="1:5" x14ac:dyDescent="0.3">
      <c r="A29" t="s">
        <v>2</v>
      </c>
      <c r="E29" s="39" t="s">
        <v>19</v>
      </c>
    </row>
    <row r="30" spans="1:5" x14ac:dyDescent="0.3">
      <c r="A30" t="s">
        <v>1</v>
      </c>
      <c r="E30" s="39" t="s">
        <v>19</v>
      </c>
    </row>
    <row r="31" spans="1:5" x14ac:dyDescent="0.3">
      <c r="A31" t="s">
        <v>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N37" sqref="N37"/>
    </sheetView>
  </sheetViews>
  <sheetFormatPr defaultRowHeight="14.4" x14ac:dyDescent="0.3"/>
  <cols>
    <col min="1" max="1" width="11.88671875" customWidth="1"/>
    <col min="3" max="3" width="17.5546875" customWidth="1"/>
    <col min="4" max="8" width="5.44140625" hidden="1" customWidth="1"/>
    <col min="9" max="9" width="14.88671875" customWidth="1"/>
    <col min="10" max="10" width="16" customWidth="1"/>
  </cols>
  <sheetData>
    <row r="1" spans="1:11" x14ac:dyDescent="0.3">
      <c r="A1" t="s">
        <v>53</v>
      </c>
      <c r="B1" s="2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46</v>
      </c>
      <c r="I1" t="s">
        <v>45</v>
      </c>
      <c r="J1" t="s">
        <v>44</v>
      </c>
      <c r="K1" t="s">
        <v>60</v>
      </c>
    </row>
    <row r="2" spans="1:11" x14ac:dyDescent="0.3">
      <c r="A2" t="s">
        <v>58</v>
      </c>
      <c r="B2" s="15">
        <v>0.4</v>
      </c>
      <c r="C2">
        <v>0</v>
      </c>
      <c r="D2">
        <v>4.68</v>
      </c>
      <c r="E2">
        <v>4.68</v>
      </c>
      <c r="F2">
        <v>4.24</v>
      </c>
      <c r="G2">
        <v>5.13</v>
      </c>
      <c r="H2">
        <v>5.05</v>
      </c>
      <c r="I2" s="26">
        <f t="shared" ref="I2:I33" si="0">AVERAGE(D2:H2)</f>
        <v>4.7560000000000002</v>
      </c>
      <c r="J2" s="26">
        <f t="shared" ref="J2:J33" si="1">I2*2.2</f>
        <v>10.463200000000001</v>
      </c>
      <c r="K2">
        <f t="shared" ref="K2:K33" si="2">MAX(D2:H2)-MIN(D2:H2)</f>
        <v>0.88999999999999968</v>
      </c>
    </row>
    <row r="3" spans="1:11" x14ac:dyDescent="0.3">
      <c r="A3" t="s">
        <v>58</v>
      </c>
      <c r="B3" s="15">
        <v>0.5</v>
      </c>
      <c r="C3">
        <v>0</v>
      </c>
      <c r="D3">
        <v>5.28</v>
      </c>
      <c r="E3">
        <v>6.7</v>
      </c>
      <c r="F3">
        <v>6.25</v>
      </c>
      <c r="G3">
        <v>5.9</v>
      </c>
      <c r="H3">
        <v>6.85</v>
      </c>
      <c r="I3" s="26">
        <f t="shared" si="0"/>
        <v>6.1960000000000006</v>
      </c>
      <c r="J3" s="26">
        <f t="shared" si="1"/>
        <v>13.631200000000003</v>
      </c>
      <c r="K3">
        <f t="shared" si="2"/>
        <v>1.5699999999999994</v>
      </c>
    </row>
    <row r="4" spans="1:11" x14ac:dyDescent="0.3">
      <c r="A4" t="s">
        <v>58</v>
      </c>
      <c r="B4" s="15">
        <v>0.6</v>
      </c>
      <c r="C4">
        <v>0</v>
      </c>
      <c r="D4">
        <v>7.73</v>
      </c>
      <c r="E4">
        <v>7.85</v>
      </c>
      <c r="F4">
        <v>7.96</v>
      </c>
      <c r="G4">
        <v>7.98</v>
      </c>
      <c r="H4">
        <v>7.69</v>
      </c>
      <c r="I4" s="26">
        <f t="shared" si="0"/>
        <v>7.8420000000000005</v>
      </c>
      <c r="J4" s="26">
        <f t="shared" si="1"/>
        <v>17.252400000000002</v>
      </c>
      <c r="K4">
        <f t="shared" si="2"/>
        <v>0.29000000000000004</v>
      </c>
    </row>
    <row r="5" spans="1:11" x14ac:dyDescent="0.3">
      <c r="A5" s="33" t="s">
        <v>58</v>
      </c>
      <c r="B5" s="32">
        <v>0.8</v>
      </c>
      <c r="C5" s="33">
        <v>0</v>
      </c>
      <c r="D5" s="33">
        <v>11.4</v>
      </c>
      <c r="E5" s="33">
        <v>9.9700000000000006</v>
      </c>
      <c r="F5" s="33">
        <v>10.25</v>
      </c>
      <c r="G5" s="33">
        <v>11.08</v>
      </c>
      <c r="H5" s="33">
        <v>9.9499999999999993</v>
      </c>
      <c r="I5" s="36">
        <f t="shared" si="0"/>
        <v>10.530000000000001</v>
      </c>
      <c r="J5" s="36">
        <f t="shared" si="1"/>
        <v>23.166000000000004</v>
      </c>
      <c r="K5" s="33">
        <f t="shared" si="2"/>
        <v>1.4500000000000011</v>
      </c>
    </row>
    <row r="6" spans="1:11" x14ac:dyDescent="0.3">
      <c r="A6" t="s">
        <v>58</v>
      </c>
      <c r="B6" s="15">
        <v>1</v>
      </c>
      <c r="C6">
        <v>0</v>
      </c>
      <c r="D6">
        <v>17.2</v>
      </c>
      <c r="E6">
        <v>16.48</v>
      </c>
      <c r="F6">
        <v>18.98</v>
      </c>
      <c r="G6">
        <v>17.73</v>
      </c>
      <c r="H6">
        <v>16.649999999999999</v>
      </c>
      <c r="I6" s="26">
        <f t="shared" si="0"/>
        <v>17.407999999999998</v>
      </c>
      <c r="J6" s="26">
        <f t="shared" si="1"/>
        <v>38.297599999999996</v>
      </c>
      <c r="K6">
        <f t="shared" si="2"/>
        <v>2.5</v>
      </c>
    </row>
    <row r="7" spans="1:11" x14ac:dyDescent="0.3">
      <c r="A7" s="33" t="s">
        <v>58</v>
      </c>
      <c r="B7" s="32">
        <v>1.2</v>
      </c>
      <c r="C7" s="33">
        <v>0</v>
      </c>
      <c r="D7" s="33">
        <v>19.100000000000001</v>
      </c>
      <c r="E7" s="33">
        <v>18.920000000000002</v>
      </c>
      <c r="F7" s="33">
        <v>19.87</v>
      </c>
      <c r="G7" s="33">
        <v>20</v>
      </c>
      <c r="H7" s="33">
        <v>19.829999999999998</v>
      </c>
      <c r="I7" s="36">
        <f t="shared" si="0"/>
        <v>19.544</v>
      </c>
      <c r="J7" s="36">
        <f t="shared" si="1"/>
        <v>42.996800000000007</v>
      </c>
      <c r="K7" s="33">
        <f t="shared" si="2"/>
        <v>1.0799999999999983</v>
      </c>
    </row>
    <row r="8" spans="1:11" x14ac:dyDescent="0.3">
      <c r="A8" t="s">
        <v>58</v>
      </c>
      <c r="B8" s="15">
        <v>1.5</v>
      </c>
      <c r="C8">
        <v>0</v>
      </c>
      <c r="D8">
        <v>30.92</v>
      </c>
      <c r="E8">
        <v>32.130000000000003</v>
      </c>
      <c r="F8">
        <v>31.92</v>
      </c>
      <c r="G8">
        <v>31.61</v>
      </c>
      <c r="H8">
        <v>30.98</v>
      </c>
      <c r="I8" s="26">
        <f t="shared" si="0"/>
        <v>31.512</v>
      </c>
      <c r="J8" s="26">
        <f t="shared" si="1"/>
        <v>69.326400000000007</v>
      </c>
      <c r="K8">
        <f t="shared" si="2"/>
        <v>1.2100000000000009</v>
      </c>
    </row>
    <row r="9" spans="1:11" x14ac:dyDescent="0.3">
      <c r="A9" t="s">
        <v>58</v>
      </c>
      <c r="B9" s="15">
        <v>1.9</v>
      </c>
      <c r="C9">
        <v>0</v>
      </c>
      <c r="D9">
        <v>41.2</v>
      </c>
      <c r="E9">
        <v>42.28</v>
      </c>
      <c r="F9">
        <v>41.29</v>
      </c>
      <c r="G9">
        <v>42.11</v>
      </c>
      <c r="H9">
        <v>41.8</v>
      </c>
      <c r="I9" s="26">
        <f t="shared" si="0"/>
        <v>41.736000000000004</v>
      </c>
      <c r="J9" s="26">
        <f t="shared" si="1"/>
        <v>91.819200000000023</v>
      </c>
      <c r="K9">
        <f t="shared" si="2"/>
        <v>1.0799999999999983</v>
      </c>
    </row>
    <row r="10" spans="1:11" x14ac:dyDescent="0.3">
      <c r="A10" s="33" t="s">
        <v>58</v>
      </c>
      <c r="B10" s="32">
        <v>2.7</v>
      </c>
      <c r="C10" s="33">
        <v>0</v>
      </c>
      <c r="D10" s="33">
        <v>45.46</v>
      </c>
      <c r="E10" s="33">
        <v>47.58</v>
      </c>
      <c r="F10" s="33">
        <v>46.44</v>
      </c>
      <c r="G10" s="33">
        <v>46.85</v>
      </c>
      <c r="H10" s="33">
        <v>47.61</v>
      </c>
      <c r="I10" s="36">
        <f t="shared" si="0"/>
        <v>46.787999999999997</v>
      </c>
      <c r="J10" s="36">
        <f t="shared" si="1"/>
        <v>102.9336</v>
      </c>
      <c r="K10" s="33">
        <f t="shared" si="2"/>
        <v>2.1499999999999986</v>
      </c>
    </row>
    <row r="11" spans="1:11" x14ac:dyDescent="0.3">
      <c r="A11" s="33" t="s">
        <v>58</v>
      </c>
      <c r="B11" s="32">
        <v>3</v>
      </c>
      <c r="C11" s="33">
        <v>0</v>
      </c>
      <c r="D11" s="33">
        <v>49.85</v>
      </c>
      <c r="E11" s="33">
        <v>48.93</v>
      </c>
      <c r="F11" s="33">
        <v>49.91</v>
      </c>
      <c r="G11" s="33">
        <v>49.08</v>
      </c>
      <c r="H11" s="33">
        <v>49.24</v>
      </c>
      <c r="I11" s="36">
        <f t="shared" si="0"/>
        <v>49.402000000000001</v>
      </c>
      <c r="J11" s="36">
        <f t="shared" si="1"/>
        <v>108.68440000000001</v>
      </c>
      <c r="K11" s="33">
        <f t="shared" si="2"/>
        <v>0.97999999999999687</v>
      </c>
    </row>
    <row r="12" spans="1:11" x14ac:dyDescent="0.3">
      <c r="A12" s="33" t="s">
        <v>58</v>
      </c>
      <c r="B12" s="32">
        <v>3.5</v>
      </c>
      <c r="C12" s="33">
        <v>0</v>
      </c>
      <c r="D12" s="33">
        <v>49.38</v>
      </c>
      <c r="E12" s="33">
        <v>49.43</v>
      </c>
      <c r="F12" s="33">
        <v>49.9</v>
      </c>
      <c r="G12" s="33">
        <v>49.85</v>
      </c>
      <c r="H12" s="33">
        <v>49.67</v>
      </c>
      <c r="I12" s="36">
        <f t="shared" si="0"/>
        <v>49.646000000000001</v>
      </c>
      <c r="J12" s="36">
        <f t="shared" si="1"/>
        <v>109.22120000000001</v>
      </c>
      <c r="K12" s="33">
        <f t="shared" si="2"/>
        <v>0.51999999999999602</v>
      </c>
    </row>
    <row r="13" spans="1:11" x14ac:dyDescent="0.3">
      <c r="A13" s="33" t="s">
        <v>58</v>
      </c>
      <c r="B13" s="32">
        <v>4.76</v>
      </c>
      <c r="C13" s="33">
        <v>0</v>
      </c>
      <c r="D13" s="33">
        <v>53.7</v>
      </c>
      <c r="E13" s="33">
        <v>54.25</v>
      </c>
      <c r="F13" s="33">
        <v>54.4</v>
      </c>
      <c r="G13" s="33">
        <v>55</v>
      </c>
      <c r="H13" s="33">
        <v>54.05</v>
      </c>
      <c r="I13" s="36">
        <f t="shared" si="0"/>
        <v>54.279999999999994</v>
      </c>
      <c r="J13" s="36">
        <f t="shared" si="1"/>
        <v>119.416</v>
      </c>
      <c r="K13" s="33">
        <f t="shared" si="2"/>
        <v>1.2999999999999972</v>
      </c>
    </row>
    <row r="14" spans="1:11" x14ac:dyDescent="0.3">
      <c r="A14" t="s">
        <v>58</v>
      </c>
      <c r="B14" s="15">
        <v>6.35</v>
      </c>
      <c r="C14">
        <v>0</v>
      </c>
      <c r="D14">
        <v>52.35</v>
      </c>
      <c r="E14">
        <v>55.42</v>
      </c>
      <c r="F14">
        <v>52.01</v>
      </c>
      <c r="G14">
        <v>52.67</v>
      </c>
      <c r="H14">
        <v>51.73</v>
      </c>
      <c r="I14" s="26">
        <f t="shared" si="0"/>
        <v>52.835999999999999</v>
      </c>
      <c r="J14" s="26">
        <f t="shared" si="1"/>
        <v>116.23920000000001</v>
      </c>
      <c r="K14">
        <f t="shared" si="2"/>
        <v>3.6900000000000048</v>
      </c>
    </row>
    <row r="15" spans="1:11" x14ac:dyDescent="0.3">
      <c r="A15" t="s">
        <v>58</v>
      </c>
      <c r="B15" s="15">
        <v>9.5299999999999994</v>
      </c>
      <c r="C15">
        <v>0</v>
      </c>
      <c r="D15">
        <v>54.75</v>
      </c>
      <c r="E15">
        <v>52.05</v>
      </c>
      <c r="F15">
        <v>54.42</v>
      </c>
      <c r="G15">
        <v>54.85</v>
      </c>
      <c r="H15">
        <v>53.78</v>
      </c>
      <c r="I15" s="26">
        <f t="shared" si="0"/>
        <v>53.970000000000006</v>
      </c>
      <c r="J15" s="26">
        <f t="shared" si="1"/>
        <v>118.73400000000002</v>
      </c>
      <c r="K15">
        <f t="shared" si="2"/>
        <v>2.8000000000000043</v>
      </c>
    </row>
    <row r="16" spans="1:11" x14ac:dyDescent="0.3">
      <c r="A16" t="s">
        <v>59</v>
      </c>
      <c r="B16" s="3">
        <v>1</v>
      </c>
      <c r="C16">
        <v>0</v>
      </c>
      <c r="D16">
        <v>3</v>
      </c>
      <c r="E16">
        <v>4</v>
      </c>
      <c r="F16">
        <v>3</v>
      </c>
      <c r="G16">
        <v>3</v>
      </c>
      <c r="H16">
        <v>4</v>
      </c>
      <c r="I16" s="26">
        <f t="shared" si="0"/>
        <v>3.4</v>
      </c>
      <c r="J16" s="26">
        <f t="shared" si="1"/>
        <v>7.48</v>
      </c>
      <c r="K16">
        <f t="shared" si="2"/>
        <v>1</v>
      </c>
    </row>
    <row r="17" spans="1:11" x14ac:dyDescent="0.3">
      <c r="A17" t="s">
        <v>59</v>
      </c>
      <c r="B17" s="3">
        <v>1.2</v>
      </c>
      <c r="C17">
        <v>0</v>
      </c>
      <c r="D17">
        <v>4</v>
      </c>
      <c r="E17">
        <v>5</v>
      </c>
      <c r="F17">
        <v>4</v>
      </c>
      <c r="G17">
        <v>4</v>
      </c>
      <c r="H17">
        <v>4</v>
      </c>
      <c r="I17" s="26">
        <f t="shared" si="0"/>
        <v>4.2</v>
      </c>
      <c r="J17" s="26">
        <f t="shared" si="1"/>
        <v>9.240000000000002</v>
      </c>
      <c r="K17">
        <f t="shared" si="2"/>
        <v>1</v>
      </c>
    </row>
    <row r="18" spans="1:11" x14ac:dyDescent="0.3">
      <c r="A18" t="s">
        <v>59</v>
      </c>
      <c r="B18" s="3">
        <v>1.5</v>
      </c>
      <c r="C18">
        <v>0</v>
      </c>
      <c r="D18">
        <v>6</v>
      </c>
      <c r="E18">
        <v>6</v>
      </c>
      <c r="F18">
        <v>5</v>
      </c>
      <c r="G18">
        <v>6</v>
      </c>
      <c r="H18">
        <v>6</v>
      </c>
      <c r="I18" s="26">
        <f t="shared" si="0"/>
        <v>5.8</v>
      </c>
      <c r="J18" s="26">
        <f t="shared" si="1"/>
        <v>12.76</v>
      </c>
      <c r="K18">
        <f t="shared" si="2"/>
        <v>1</v>
      </c>
    </row>
    <row r="19" spans="1:11" x14ac:dyDescent="0.3">
      <c r="A19" t="s">
        <v>59</v>
      </c>
      <c r="B19" s="3">
        <v>1.9</v>
      </c>
      <c r="C19">
        <v>0</v>
      </c>
      <c r="D19">
        <v>9</v>
      </c>
      <c r="E19">
        <v>9</v>
      </c>
      <c r="F19">
        <v>9</v>
      </c>
      <c r="G19">
        <v>8</v>
      </c>
      <c r="H19">
        <v>9</v>
      </c>
      <c r="I19" s="26">
        <f t="shared" si="0"/>
        <v>8.8000000000000007</v>
      </c>
      <c r="J19" s="26">
        <f t="shared" si="1"/>
        <v>19.360000000000003</v>
      </c>
      <c r="K19">
        <f t="shared" si="2"/>
        <v>1</v>
      </c>
    </row>
    <row r="20" spans="1:11" x14ac:dyDescent="0.3">
      <c r="A20" t="s">
        <v>59</v>
      </c>
      <c r="B20" s="3">
        <v>2.7</v>
      </c>
      <c r="C20">
        <v>0</v>
      </c>
      <c r="D20">
        <v>9</v>
      </c>
      <c r="E20">
        <v>9</v>
      </c>
      <c r="F20">
        <v>9</v>
      </c>
      <c r="G20">
        <v>10</v>
      </c>
      <c r="H20">
        <v>9</v>
      </c>
      <c r="I20" s="26">
        <f t="shared" si="0"/>
        <v>9.1999999999999993</v>
      </c>
      <c r="J20" s="26">
        <f t="shared" si="1"/>
        <v>20.239999999999998</v>
      </c>
      <c r="K20">
        <f t="shared" si="2"/>
        <v>1</v>
      </c>
    </row>
    <row r="21" spans="1:11" x14ac:dyDescent="0.3">
      <c r="A21" t="s">
        <v>59</v>
      </c>
      <c r="B21" s="3">
        <v>3</v>
      </c>
      <c r="C21">
        <v>0</v>
      </c>
      <c r="D21">
        <v>11</v>
      </c>
      <c r="E21">
        <v>11</v>
      </c>
      <c r="F21">
        <v>11</v>
      </c>
      <c r="G21">
        <v>10</v>
      </c>
      <c r="H21">
        <v>11</v>
      </c>
      <c r="I21" s="26">
        <f t="shared" si="0"/>
        <v>10.8</v>
      </c>
      <c r="J21" s="26">
        <f t="shared" si="1"/>
        <v>23.760000000000005</v>
      </c>
      <c r="K21">
        <f t="shared" si="2"/>
        <v>1</v>
      </c>
    </row>
    <row r="22" spans="1:11" x14ac:dyDescent="0.3">
      <c r="A22" t="s">
        <v>59</v>
      </c>
      <c r="B22" s="3">
        <v>3.5</v>
      </c>
      <c r="C22">
        <v>0</v>
      </c>
      <c r="D22">
        <v>11</v>
      </c>
      <c r="E22">
        <v>11</v>
      </c>
      <c r="F22">
        <v>11</v>
      </c>
      <c r="G22">
        <v>11</v>
      </c>
      <c r="H22">
        <v>11</v>
      </c>
      <c r="I22" s="26">
        <f t="shared" si="0"/>
        <v>11</v>
      </c>
      <c r="J22" s="26">
        <f t="shared" si="1"/>
        <v>24.200000000000003</v>
      </c>
      <c r="K22">
        <f t="shared" si="2"/>
        <v>0</v>
      </c>
    </row>
    <row r="23" spans="1:11" x14ac:dyDescent="0.3">
      <c r="A23" t="s">
        <v>59</v>
      </c>
      <c r="B23" s="3">
        <v>4.76</v>
      </c>
      <c r="C23">
        <v>0</v>
      </c>
      <c r="D23">
        <v>10</v>
      </c>
      <c r="E23">
        <v>11</v>
      </c>
      <c r="F23">
        <v>10</v>
      </c>
      <c r="G23">
        <v>11</v>
      </c>
      <c r="H23">
        <v>10</v>
      </c>
      <c r="I23" s="26">
        <f t="shared" si="0"/>
        <v>10.4</v>
      </c>
      <c r="J23" s="26">
        <f t="shared" si="1"/>
        <v>22.880000000000003</v>
      </c>
      <c r="K23">
        <f t="shared" si="2"/>
        <v>1</v>
      </c>
    </row>
    <row r="24" spans="1:11" x14ac:dyDescent="0.3">
      <c r="A24" t="s">
        <v>58</v>
      </c>
      <c r="B24" s="15">
        <v>0.4</v>
      </c>
      <c r="C24">
        <v>0.15</v>
      </c>
      <c r="D24">
        <v>4.13</v>
      </c>
      <c r="E24">
        <v>4.24</v>
      </c>
      <c r="F24">
        <v>4.0999999999999996</v>
      </c>
      <c r="G24">
        <v>4.0599999999999996</v>
      </c>
      <c r="H24">
        <v>4.0999999999999996</v>
      </c>
      <c r="I24" s="26">
        <f t="shared" si="0"/>
        <v>4.1260000000000003</v>
      </c>
      <c r="J24" s="26">
        <f t="shared" si="1"/>
        <v>9.0772000000000013</v>
      </c>
      <c r="K24">
        <f t="shared" si="2"/>
        <v>0.1800000000000006</v>
      </c>
    </row>
    <row r="25" spans="1:11" x14ac:dyDescent="0.3">
      <c r="A25" t="s">
        <v>58</v>
      </c>
      <c r="B25" s="15">
        <v>0.5</v>
      </c>
      <c r="C25">
        <v>0.15</v>
      </c>
      <c r="D25">
        <v>4.96</v>
      </c>
      <c r="E25">
        <v>5.08</v>
      </c>
      <c r="F25">
        <v>4.91</v>
      </c>
      <c r="G25">
        <v>5.05</v>
      </c>
      <c r="H25">
        <v>4.9800000000000004</v>
      </c>
      <c r="I25" s="26">
        <f t="shared" si="0"/>
        <v>4.9960000000000004</v>
      </c>
      <c r="J25" s="26">
        <f t="shared" si="1"/>
        <v>10.991200000000001</v>
      </c>
      <c r="K25">
        <f t="shared" si="2"/>
        <v>0.16999999999999993</v>
      </c>
    </row>
    <row r="26" spans="1:11" x14ac:dyDescent="0.3">
      <c r="A26" t="s">
        <v>58</v>
      </c>
      <c r="B26" s="15">
        <v>0.6</v>
      </c>
      <c r="C26">
        <v>0.15</v>
      </c>
      <c r="D26">
        <v>7.11</v>
      </c>
      <c r="E26">
        <v>7</v>
      </c>
      <c r="F26">
        <v>6.67</v>
      </c>
      <c r="G26">
        <v>6.95</v>
      </c>
      <c r="H26">
        <v>6.9</v>
      </c>
      <c r="I26" s="26">
        <f t="shared" si="0"/>
        <v>6.9260000000000002</v>
      </c>
      <c r="J26" s="26">
        <f t="shared" si="1"/>
        <v>15.237200000000001</v>
      </c>
      <c r="K26">
        <f t="shared" si="2"/>
        <v>0.44000000000000039</v>
      </c>
    </row>
    <row r="27" spans="1:11" x14ac:dyDescent="0.3">
      <c r="A27" s="33" t="s">
        <v>58</v>
      </c>
      <c r="B27" s="32">
        <v>0.8</v>
      </c>
      <c r="C27" s="33">
        <v>0.15</v>
      </c>
      <c r="D27" s="33">
        <v>9.01</v>
      </c>
      <c r="E27" s="33">
        <v>8.91</v>
      </c>
      <c r="F27" s="33">
        <v>8.93</v>
      </c>
      <c r="G27" s="33">
        <v>8.9700000000000006</v>
      </c>
      <c r="H27" s="33">
        <v>9.01</v>
      </c>
      <c r="I27" s="36">
        <f t="shared" si="0"/>
        <v>8.9659999999999993</v>
      </c>
      <c r="J27" s="36">
        <f t="shared" si="1"/>
        <v>19.725200000000001</v>
      </c>
      <c r="K27" s="33">
        <f t="shared" si="2"/>
        <v>9.9999999999999645E-2</v>
      </c>
    </row>
    <row r="28" spans="1:11" x14ac:dyDescent="0.3">
      <c r="A28" t="s">
        <v>58</v>
      </c>
      <c r="B28" s="15">
        <v>1</v>
      </c>
      <c r="C28">
        <v>0.15</v>
      </c>
      <c r="D28">
        <v>13.58</v>
      </c>
      <c r="E28">
        <v>13.95</v>
      </c>
      <c r="F28">
        <v>13.85</v>
      </c>
      <c r="G28">
        <v>14.6</v>
      </c>
      <c r="H28">
        <v>14.57</v>
      </c>
      <c r="I28" s="26">
        <f t="shared" si="0"/>
        <v>14.110000000000003</v>
      </c>
      <c r="J28" s="26">
        <f t="shared" si="1"/>
        <v>31.042000000000009</v>
      </c>
      <c r="K28">
        <f t="shared" si="2"/>
        <v>1.0199999999999996</v>
      </c>
    </row>
    <row r="29" spans="1:11" x14ac:dyDescent="0.3">
      <c r="A29" s="33" t="s">
        <v>58</v>
      </c>
      <c r="B29" s="32">
        <v>1.2</v>
      </c>
      <c r="C29" s="33">
        <v>0.15</v>
      </c>
      <c r="D29" s="33">
        <v>16.420000000000002</v>
      </c>
      <c r="E29" s="33">
        <v>15.5</v>
      </c>
      <c r="F29" s="33">
        <v>15.5</v>
      </c>
      <c r="G29" s="33">
        <v>16.02</v>
      </c>
      <c r="H29" s="33">
        <v>15.53</v>
      </c>
      <c r="I29" s="36">
        <f t="shared" si="0"/>
        <v>15.794</v>
      </c>
      <c r="J29" s="36">
        <f t="shared" si="1"/>
        <v>34.7468</v>
      </c>
      <c r="K29" s="33">
        <f t="shared" si="2"/>
        <v>0.92000000000000171</v>
      </c>
    </row>
    <row r="30" spans="1:11" x14ac:dyDescent="0.3">
      <c r="A30" t="s">
        <v>58</v>
      </c>
      <c r="B30" s="15">
        <v>1.5</v>
      </c>
      <c r="C30">
        <v>0.15</v>
      </c>
      <c r="D30">
        <v>23.25</v>
      </c>
      <c r="E30">
        <v>23.25</v>
      </c>
      <c r="F30">
        <v>22.85</v>
      </c>
      <c r="G30">
        <v>23.75</v>
      </c>
      <c r="H30">
        <v>23.81</v>
      </c>
      <c r="I30" s="26">
        <f t="shared" si="0"/>
        <v>23.381999999999998</v>
      </c>
      <c r="J30" s="26">
        <f t="shared" si="1"/>
        <v>51.440399999999997</v>
      </c>
      <c r="K30">
        <f t="shared" si="2"/>
        <v>0.9599999999999973</v>
      </c>
    </row>
    <row r="31" spans="1:11" x14ac:dyDescent="0.3">
      <c r="A31" t="s">
        <v>58</v>
      </c>
      <c r="B31" s="15">
        <v>1.9</v>
      </c>
      <c r="C31">
        <v>0.15</v>
      </c>
      <c r="D31">
        <v>30.79</v>
      </c>
      <c r="E31">
        <v>30.78</v>
      </c>
      <c r="F31">
        <v>30.93</v>
      </c>
      <c r="G31">
        <v>30.83</v>
      </c>
      <c r="H31">
        <v>30.95</v>
      </c>
      <c r="I31" s="26">
        <f t="shared" si="0"/>
        <v>30.856000000000002</v>
      </c>
      <c r="J31" s="26">
        <f t="shared" si="1"/>
        <v>67.883200000000002</v>
      </c>
      <c r="K31">
        <f t="shared" si="2"/>
        <v>0.16999999999999815</v>
      </c>
    </row>
    <row r="32" spans="1:11" x14ac:dyDescent="0.3">
      <c r="A32" s="33" t="s">
        <v>58</v>
      </c>
      <c r="B32" s="32">
        <v>2.7</v>
      </c>
      <c r="C32" s="33">
        <v>0.15</v>
      </c>
      <c r="D32" s="33">
        <v>31.69</v>
      </c>
      <c r="E32" s="33">
        <v>30.63</v>
      </c>
      <c r="F32" s="33">
        <v>31.83</v>
      </c>
      <c r="G32" s="33">
        <v>31.25</v>
      </c>
      <c r="H32" s="33">
        <v>30.71</v>
      </c>
      <c r="I32" s="36">
        <f t="shared" si="0"/>
        <v>31.222000000000001</v>
      </c>
      <c r="J32" s="36">
        <f t="shared" si="1"/>
        <v>68.688400000000001</v>
      </c>
      <c r="K32" s="33">
        <f t="shared" si="2"/>
        <v>1.1999999999999993</v>
      </c>
    </row>
    <row r="33" spans="1:11" x14ac:dyDescent="0.3">
      <c r="A33" s="33" t="s">
        <v>58</v>
      </c>
      <c r="B33" s="32">
        <v>3</v>
      </c>
      <c r="C33" s="33">
        <v>0.15</v>
      </c>
      <c r="D33" s="33">
        <v>30.54</v>
      </c>
      <c r="E33" s="33">
        <v>31.02</v>
      </c>
      <c r="F33" s="33">
        <v>30.28</v>
      </c>
      <c r="G33" s="33">
        <v>30.93</v>
      </c>
      <c r="H33" s="33">
        <v>30.85</v>
      </c>
      <c r="I33" s="36">
        <f t="shared" si="0"/>
        <v>30.724</v>
      </c>
      <c r="J33" s="36">
        <f t="shared" si="1"/>
        <v>67.592800000000011</v>
      </c>
      <c r="K33" s="33">
        <f t="shared" si="2"/>
        <v>0.73999999999999844</v>
      </c>
    </row>
    <row r="34" spans="1:11" x14ac:dyDescent="0.3">
      <c r="A34" s="33" t="s">
        <v>58</v>
      </c>
      <c r="B34" s="32">
        <v>3.5</v>
      </c>
      <c r="C34" s="33">
        <v>0.15</v>
      </c>
      <c r="D34" s="33">
        <v>31.88</v>
      </c>
      <c r="E34" s="33">
        <v>33.049999999999997</v>
      </c>
      <c r="F34" s="33">
        <v>31.79</v>
      </c>
      <c r="G34" s="33">
        <v>32.15</v>
      </c>
      <c r="H34" s="33">
        <v>32.85</v>
      </c>
      <c r="I34" s="36">
        <f t="shared" ref="I34:I65" si="3">AVERAGE(D34:H34)</f>
        <v>32.344000000000001</v>
      </c>
      <c r="J34" s="36">
        <f t="shared" ref="J34:J65" si="4">I34*2.2</f>
        <v>71.156800000000004</v>
      </c>
      <c r="K34" s="33">
        <f t="shared" ref="K34:K65" si="5">MAX(D34:H34)-MIN(D34:H34)</f>
        <v>1.259999999999998</v>
      </c>
    </row>
    <row r="35" spans="1:11" x14ac:dyDescent="0.3">
      <c r="A35" t="s">
        <v>58</v>
      </c>
      <c r="B35" s="15">
        <v>4.76</v>
      </c>
      <c r="C35">
        <v>0.15</v>
      </c>
      <c r="D35">
        <v>35.86</v>
      </c>
      <c r="E35">
        <v>36.81</v>
      </c>
      <c r="F35">
        <v>36.14</v>
      </c>
      <c r="G35">
        <v>36.26</v>
      </c>
      <c r="H35">
        <v>35.83</v>
      </c>
      <c r="I35" s="26">
        <f t="shared" si="3"/>
        <v>36.179999999999993</v>
      </c>
      <c r="J35" s="26">
        <f t="shared" si="4"/>
        <v>79.595999999999989</v>
      </c>
      <c r="K35">
        <f t="shared" si="5"/>
        <v>0.98000000000000398</v>
      </c>
    </row>
    <row r="36" spans="1:11" x14ac:dyDescent="0.3">
      <c r="A36" t="s">
        <v>58</v>
      </c>
      <c r="B36" s="15">
        <v>6.35</v>
      </c>
      <c r="C36">
        <v>0.15</v>
      </c>
      <c r="D36">
        <v>37.299999999999997</v>
      </c>
      <c r="E36">
        <v>35.36</v>
      </c>
      <c r="F36">
        <v>36.29</v>
      </c>
      <c r="G36">
        <v>36.39</v>
      </c>
      <c r="H36">
        <v>37.090000000000003</v>
      </c>
      <c r="I36" s="26">
        <f t="shared" si="3"/>
        <v>36.485999999999997</v>
      </c>
      <c r="J36" s="26">
        <f t="shared" si="4"/>
        <v>80.269199999999998</v>
      </c>
      <c r="K36">
        <f t="shared" si="5"/>
        <v>1.9399999999999977</v>
      </c>
    </row>
    <row r="37" spans="1:11" x14ac:dyDescent="0.3">
      <c r="A37" s="33" t="s">
        <v>58</v>
      </c>
      <c r="B37" s="32">
        <v>9.5299999999999994</v>
      </c>
      <c r="C37" s="33">
        <v>0.15</v>
      </c>
      <c r="D37" s="33">
        <v>34.08</v>
      </c>
      <c r="E37" s="33">
        <v>33.08</v>
      </c>
      <c r="F37" s="33">
        <v>34.07</v>
      </c>
      <c r="G37" s="33">
        <v>33.82</v>
      </c>
      <c r="H37" s="33">
        <v>34.17</v>
      </c>
      <c r="I37" s="36">
        <f t="shared" si="3"/>
        <v>33.843999999999994</v>
      </c>
      <c r="J37" s="36">
        <f t="shared" si="4"/>
        <v>74.456799999999987</v>
      </c>
      <c r="K37" s="33">
        <f t="shared" si="5"/>
        <v>1.0900000000000034</v>
      </c>
    </row>
    <row r="38" spans="1:11" x14ac:dyDescent="0.3">
      <c r="A38" t="s">
        <v>58</v>
      </c>
      <c r="B38" s="15">
        <v>0.4</v>
      </c>
      <c r="C38">
        <v>0.2</v>
      </c>
      <c r="D38">
        <v>4.08</v>
      </c>
      <c r="E38">
        <v>4.07</v>
      </c>
      <c r="F38">
        <v>3.96</v>
      </c>
      <c r="G38">
        <v>4.12</v>
      </c>
      <c r="H38">
        <v>4.08</v>
      </c>
      <c r="I38" s="26">
        <f t="shared" si="3"/>
        <v>4.0620000000000003</v>
      </c>
      <c r="J38" s="26">
        <f t="shared" si="4"/>
        <v>8.9364000000000008</v>
      </c>
      <c r="K38">
        <f t="shared" si="5"/>
        <v>0.16000000000000014</v>
      </c>
    </row>
    <row r="39" spans="1:11" x14ac:dyDescent="0.3">
      <c r="A39" t="s">
        <v>58</v>
      </c>
      <c r="B39" s="15">
        <v>0.5</v>
      </c>
      <c r="C39">
        <v>0.2</v>
      </c>
      <c r="D39">
        <v>4.71</v>
      </c>
      <c r="E39">
        <v>4.68</v>
      </c>
      <c r="F39">
        <v>4.53</v>
      </c>
      <c r="G39">
        <v>4.5</v>
      </c>
      <c r="H39">
        <v>4.6900000000000004</v>
      </c>
      <c r="I39" s="26">
        <f t="shared" si="3"/>
        <v>4.6220000000000008</v>
      </c>
      <c r="J39" s="26">
        <f t="shared" si="4"/>
        <v>10.168400000000002</v>
      </c>
      <c r="K39">
        <f t="shared" si="5"/>
        <v>0.20999999999999996</v>
      </c>
    </row>
    <row r="40" spans="1:11" x14ac:dyDescent="0.3">
      <c r="A40" t="s">
        <v>58</v>
      </c>
      <c r="B40" s="15">
        <v>0.6</v>
      </c>
      <c r="C40">
        <v>0.2</v>
      </c>
      <c r="D40">
        <v>7.1</v>
      </c>
      <c r="E40">
        <v>7.08</v>
      </c>
      <c r="F40">
        <v>7.17</v>
      </c>
      <c r="G40">
        <v>7.1</v>
      </c>
      <c r="H40">
        <v>7</v>
      </c>
      <c r="I40" s="26">
        <f t="shared" si="3"/>
        <v>7.0900000000000007</v>
      </c>
      <c r="J40" s="26">
        <f t="shared" si="4"/>
        <v>15.598000000000003</v>
      </c>
      <c r="K40">
        <f t="shared" si="5"/>
        <v>0.16999999999999993</v>
      </c>
    </row>
    <row r="41" spans="1:11" x14ac:dyDescent="0.3">
      <c r="A41" s="33" t="s">
        <v>58</v>
      </c>
      <c r="B41" s="32">
        <v>0.8</v>
      </c>
      <c r="C41" s="33">
        <v>0.2</v>
      </c>
      <c r="D41" s="33">
        <v>8.25</v>
      </c>
      <c r="E41" s="33">
        <v>8.32</v>
      </c>
      <c r="F41" s="33">
        <v>8.5</v>
      </c>
      <c r="G41" s="33">
        <v>8.41</v>
      </c>
      <c r="H41" s="33">
        <v>8.31</v>
      </c>
      <c r="I41" s="36">
        <f t="shared" si="3"/>
        <v>8.3580000000000005</v>
      </c>
      <c r="J41" s="36">
        <f t="shared" si="4"/>
        <v>18.387600000000003</v>
      </c>
      <c r="K41" s="33">
        <f t="shared" si="5"/>
        <v>0.25</v>
      </c>
    </row>
    <row r="42" spans="1:11" x14ac:dyDescent="0.3">
      <c r="A42" t="s">
        <v>58</v>
      </c>
      <c r="B42" s="15">
        <v>1</v>
      </c>
      <c r="C42">
        <v>0.2</v>
      </c>
      <c r="D42">
        <v>13.05</v>
      </c>
      <c r="E42">
        <v>13.21</v>
      </c>
      <c r="F42">
        <v>13.6</v>
      </c>
      <c r="G42">
        <v>13.05</v>
      </c>
      <c r="H42">
        <v>13.5</v>
      </c>
      <c r="I42" s="26">
        <f t="shared" si="3"/>
        <v>13.282</v>
      </c>
      <c r="J42" s="26">
        <f t="shared" si="4"/>
        <v>29.220400000000001</v>
      </c>
      <c r="K42">
        <f t="shared" si="5"/>
        <v>0.54999999999999893</v>
      </c>
    </row>
    <row r="43" spans="1:11" x14ac:dyDescent="0.3">
      <c r="A43" s="33" t="s">
        <v>58</v>
      </c>
      <c r="B43" s="32">
        <v>1.2</v>
      </c>
      <c r="C43" s="33">
        <v>0.2</v>
      </c>
      <c r="D43" s="33">
        <v>15.2</v>
      </c>
      <c r="E43" s="33">
        <v>15.08</v>
      </c>
      <c r="F43" s="33">
        <v>14.86</v>
      </c>
      <c r="G43" s="33">
        <v>14.83</v>
      </c>
      <c r="H43" s="33">
        <v>15</v>
      </c>
      <c r="I43" s="36">
        <f t="shared" si="3"/>
        <v>14.994</v>
      </c>
      <c r="J43" s="36">
        <f t="shared" si="4"/>
        <v>32.986800000000002</v>
      </c>
      <c r="K43" s="33">
        <f t="shared" si="5"/>
        <v>0.36999999999999922</v>
      </c>
    </row>
    <row r="44" spans="1:11" x14ac:dyDescent="0.3">
      <c r="A44" t="s">
        <v>58</v>
      </c>
      <c r="B44" s="15">
        <v>1.5</v>
      </c>
      <c r="C44">
        <v>0.2</v>
      </c>
      <c r="D44">
        <v>21.41</v>
      </c>
      <c r="E44">
        <v>22.59</v>
      </c>
      <c r="F44">
        <v>21.83</v>
      </c>
      <c r="G44">
        <v>22.38</v>
      </c>
      <c r="H44">
        <v>21.39</v>
      </c>
      <c r="I44" s="26">
        <f t="shared" si="3"/>
        <v>21.919999999999998</v>
      </c>
      <c r="J44" s="26">
        <f t="shared" si="4"/>
        <v>48.223999999999997</v>
      </c>
      <c r="K44">
        <f t="shared" si="5"/>
        <v>1.1999999999999993</v>
      </c>
    </row>
    <row r="45" spans="1:11" x14ac:dyDescent="0.3">
      <c r="A45" t="s">
        <v>58</v>
      </c>
      <c r="B45" s="15">
        <v>1.9</v>
      </c>
      <c r="C45">
        <v>0.2</v>
      </c>
      <c r="D45">
        <v>27.35</v>
      </c>
      <c r="E45">
        <v>26.97</v>
      </c>
      <c r="F45">
        <v>27.07</v>
      </c>
      <c r="G45">
        <v>27.26</v>
      </c>
      <c r="H45">
        <v>26.89</v>
      </c>
      <c r="I45" s="26">
        <f t="shared" si="3"/>
        <v>27.108000000000004</v>
      </c>
      <c r="J45" s="26">
        <f t="shared" si="4"/>
        <v>59.637600000000013</v>
      </c>
      <c r="K45">
        <f t="shared" si="5"/>
        <v>0.46000000000000085</v>
      </c>
    </row>
    <row r="46" spans="1:11" x14ac:dyDescent="0.3">
      <c r="A46" s="33" t="s">
        <v>58</v>
      </c>
      <c r="B46" s="32">
        <v>2.7</v>
      </c>
      <c r="C46" s="33">
        <v>0.2</v>
      </c>
      <c r="D46" s="33">
        <v>25.49</v>
      </c>
      <c r="E46" s="33">
        <v>28.44</v>
      </c>
      <c r="F46" s="33">
        <v>27.56</v>
      </c>
      <c r="G46" s="33">
        <v>28.09</v>
      </c>
      <c r="H46" s="33">
        <v>27.38</v>
      </c>
      <c r="I46" s="36">
        <f t="shared" si="3"/>
        <v>27.392000000000003</v>
      </c>
      <c r="J46" s="36">
        <f t="shared" si="4"/>
        <v>60.262400000000014</v>
      </c>
      <c r="K46" s="33">
        <f t="shared" si="5"/>
        <v>2.9500000000000028</v>
      </c>
    </row>
    <row r="47" spans="1:11" x14ac:dyDescent="0.3">
      <c r="A47" s="33" t="s">
        <v>58</v>
      </c>
      <c r="B47" s="32">
        <v>3</v>
      </c>
      <c r="C47" s="33">
        <v>0.2</v>
      </c>
      <c r="D47" s="33">
        <v>27.79</v>
      </c>
      <c r="E47" s="33">
        <v>27.33</v>
      </c>
      <c r="F47" s="33">
        <v>27.66</v>
      </c>
      <c r="G47" s="33">
        <v>28.12</v>
      </c>
      <c r="H47" s="33">
        <v>27.67</v>
      </c>
      <c r="I47" s="36">
        <f t="shared" si="3"/>
        <v>27.713999999999999</v>
      </c>
      <c r="J47" s="36">
        <f t="shared" si="4"/>
        <v>60.970800000000004</v>
      </c>
      <c r="K47" s="33">
        <f t="shared" si="5"/>
        <v>0.7900000000000027</v>
      </c>
    </row>
    <row r="48" spans="1:11" x14ac:dyDescent="0.3">
      <c r="A48" s="33" t="s">
        <v>58</v>
      </c>
      <c r="B48" s="32">
        <v>3.5</v>
      </c>
      <c r="C48" s="33">
        <v>0.2</v>
      </c>
      <c r="D48" s="33">
        <v>28.66</v>
      </c>
      <c r="E48" s="33">
        <v>28.48</v>
      </c>
      <c r="F48" s="33">
        <v>29.05</v>
      </c>
      <c r="G48" s="33">
        <v>29.63</v>
      </c>
      <c r="H48" s="33">
        <v>28.95</v>
      </c>
      <c r="I48" s="36">
        <f t="shared" si="3"/>
        <v>28.953999999999997</v>
      </c>
      <c r="J48" s="36">
        <f t="shared" si="4"/>
        <v>63.698799999999999</v>
      </c>
      <c r="K48" s="33">
        <f t="shared" si="5"/>
        <v>1.1499999999999986</v>
      </c>
    </row>
    <row r="49" spans="1:11" x14ac:dyDescent="0.3">
      <c r="A49" s="33" t="s">
        <v>58</v>
      </c>
      <c r="B49" s="32">
        <v>4.76</v>
      </c>
      <c r="C49" s="33">
        <v>0.2</v>
      </c>
      <c r="D49" s="33">
        <v>28.28</v>
      </c>
      <c r="E49" s="33">
        <v>29.18</v>
      </c>
      <c r="F49" s="33">
        <v>29.8</v>
      </c>
      <c r="G49" s="33">
        <v>29.53</v>
      </c>
      <c r="H49" s="33">
        <v>29.21</v>
      </c>
      <c r="I49" s="36">
        <f t="shared" si="3"/>
        <v>29.2</v>
      </c>
      <c r="J49" s="36">
        <f t="shared" si="4"/>
        <v>64.240000000000009</v>
      </c>
      <c r="K49" s="33">
        <f t="shared" si="5"/>
        <v>1.5199999999999996</v>
      </c>
    </row>
    <row r="50" spans="1:11" x14ac:dyDescent="0.3">
      <c r="A50" t="s">
        <v>58</v>
      </c>
      <c r="B50" s="15">
        <v>6.35</v>
      </c>
      <c r="C50">
        <v>0.2</v>
      </c>
      <c r="D50">
        <v>31.01</v>
      </c>
      <c r="E50">
        <v>30.18</v>
      </c>
      <c r="F50">
        <v>30.85</v>
      </c>
      <c r="G50">
        <v>32.049999999999997</v>
      </c>
      <c r="H50">
        <v>31.98</v>
      </c>
      <c r="I50" s="26">
        <f t="shared" si="3"/>
        <v>31.213999999999999</v>
      </c>
      <c r="J50" s="26">
        <f t="shared" si="4"/>
        <v>68.6708</v>
      </c>
      <c r="K50">
        <f t="shared" si="5"/>
        <v>1.8699999999999974</v>
      </c>
    </row>
    <row r="51" spans="1:11" x14ac:dyDescent="0.3">
      <c r="A51" s="33" t="s">
        <v>58</v>
      </c>
      <c r="B51" s="32">
        <v>9.5299999999999994</v>
      </c>
      <c r="C51" s="33">
        <v>0.2</v>
      </c>
      <c r="D51" s="33">
        <v>28.45</v>
      </c>
      <c r="E51" s="33">
        <v>29.17</v>
      </c>
      <c r="F51" s="33">
        <v>28.58</v>
      </c>
      <c r="G51" s="33">
        <v>28.67</v>
      </c>
      <c r="H51" s="33">
        <v>29.05</v>
      </c>
      <c r="I51" s="36">
        <f t="shared" si="3"/>
        <v>28.784000000000002</v>
      </c>
      <c r="J51" s="36">
        <f t="shared" si="4"/>
        <v>63.32480000000001</v>
      </c>
      <c r="K51" s="33">
        <f t="shared" si="5"/>
        <v>0.72000000000000242</v>
      </c>
    </row>
    <row r="52" spans="1:11" x14ac:dyDescent="0.3">
      <c r="A52" t="s">
        <v>58</v>
      </c>
      <c r="B52" s="15">
        <v>0.4</v>
      </c>
      <c r="C52">
        <v>0.35</v>
      </c>
      <c r="D52">
        <v>2.96</v>
      </c>
      <c r="E52">
        <v>3.23</v>
      </c>
      <c r="F52">
        <v>3.12</v>
      </c>
      <c r="G52">
        <v>3.11</v>
      </c>
      <c r="H52">
        <v>3.21</v>
      </c>
      <c r="I52" s="26">
        <f t="shared" si="3"/>
        <v>3.1259999999999999</v>
      </c>
      <c r="J52" s="26">
        <f t="shared" si="4"/>
        <v>6.8772000000000002</v>
      </c>
      <c r="K52">
        <f t="shared" si="5"/>
        <v>0.27</v>
      </c>
    </row>
    <row r="53" spans="1:11" x14ac:dyDescent="0.3">
      <c r="A53" t="s">
        <v>58</v>
      </c>
      <c r="B53" s="15">
        <v>0.5</v>
      </c>
      <c r="C53">
        <v>0.35</v>
      </c>
      <c r="D53">
        <v>4.05</v>
      </c>
      <c r="E53">
        <v>3.98</v>
      </c>
      <c r="F53">
        <v>4.17</v>
      </c>
      <c r="G53">
        <v>4.2300000000000004</v>
      </c>
      <c r="H53">
        <v>3.95</v>
      </c>
      <c r="I53" s="26">
        <f t="shared" si="3"/>
        <v>4.0759999999999996</v>
      </c>
      <c r="J53" s="26">
        <f t="shared" si="4"/>
        <v>8.9672000000000001</v>
      </c>
      <c r="K53">
        <f t="shared" si="5"/>
        <v>0.28000000000000025</v>
      </c>
    </row>
    <row r="54" spans="1:11" x14ac:dyDescent="0.3">
      <c r="A54" t="s">
        <v>58</v>
      </c>
      <c r="B54" s="15">
        <v>0.6</v>
      </c>
      <c r="C54">
        <v>0.35</v>
      </c>
      <c r="D54">
        <v>6.13</v>
      </c>
      <c r="E54">
        <v>6.4</v>
      </c>
      <c r="F54">
        <v>5.98</v>
      </c>
      <c r="G54">
        <v>6.29</v>
      </c>
      <c r="H54">
        <v>6.31</v>
      </c>
      <c r="I54" s="26">
        <f t="shared" si="3"/>
        <v>6.2219999999999995</v>
      </c>
      <c r="J54" s="26">
        <f t="shared" si="4"/>
        <v>13.6884</v>
      </c>
      <c r="K54">
        <f t="shared" si="5"/>
        <v>0.41999999999999993</v>
      </c>
    </row>
    <row r="55" spans="1:11" x14ac:dyDescent="0.3">
      <c r="A55" s="33" t="s">
        <v>58</v>
      </c>
      <c r="B55" s="32">
        <v>0.8</v>
      </c>
      <c r="C55" s="33">
        <v>0.35</v>
      </c>
      <c r="D55" s="33">
        <v>7.25</v>
      </c>
      <c r="E55" s="33">
        <v>7.12</v>
      </c>
      <c r="F55" s="33">
        <v>7.12</v>
      </c>
      <c r="G55" s="33">
        <v>7.3</v>
      </c>
      <c r="H55" s="33">
        <v>7.09</v>
      </c>
      <c r="I55" s="36">
        <f t="shared" si="3"/>
        <v>7.1760000000000002</v>
      </c>
      <c r="J55" s="36">
        <f t="shared" si="4"/>
        <v>15.787200000000002</v>
      </c>
      <c r="K55" s="33">
        <f t="shared" si="5"/>
        <v>0.20999999999999996</v>
      </c>
    </row>
    <row r="56" spans="1:11" x14ac:dyDescent="0.3">
      <c r="A56" t="s">
        <v>58</v>
      </c>
      <c r="B56" s="15">
        <v>1</v>
      </c>
      <c r="C56">
        <v>0.35</v>
      </c>
      <c r="D56">
        <v>11.28</v>
      </c>
      <c r="E56">
        <v>11.1</v>
      </c>
      <c r="F56">
        <v>11.08</v>
      </c>
      <c r="G56">
        <v>10.95</v>
      </c>
      <c r="H56">
        <v>10.85</v>
      </c>
      <c r="I56" s="26">
        <f t="shared" si="3"/>
        <v>11.052</v>
      </c>
      <c r="J56" s="26">
        <f t="shared" si="4"/>
        <v>24.314400000000003</v>
      </c>
      <c r="K56">
        <f t="shared" si="5"/>
        <v>0.42999999999999972</v>
      </c>
    </row>
    <row r="57" spans="1:11" x14ac:dyDescent="0.3">
      <c r="A57" s="33" t="s">
        <v>58</v>
      </c>
      <c r="B57" s="32">
        <v>1.2</v>
      </c>
      <c r="C57" s="33">
        <v>0.35</v>
      </c>
      <c r="D57" s="33">
        <v>12.71</v>
      </c>
      <c r="E57" s="33">
        <v>12.5</v>
      </c>
      <c r="F57" s="33">
        <v>12.13</v>
      </c>
      <c r="G57" s="33">
        <v>13.15</v>
      </c>
      <c r="H57" s="33">
        <v>13.15</v>
      </c>
      <c r="I57" s="36">
        <f t="shared" si="3"/>
        <v>12.728</v>
      </c>
      <c r="J57" s="36">
        <f t="shared" si="4"/>
        <v>28.001600000000003</v>
      </c>
      <c r="K57" s="33">
        <f t="shared" si="5"/>
        <v>1.0199999999999996</v>
      </c>
    </row>
    <row r="58" spans="1:11" x14ac:dyDescent="0.3">
      <c r="A58" t="s">
        <v>58</v>
      </c>
      <c r="B58" s="15">
        <v>1.5</v>
      </c>
      <c r="C58">
        <v>0.35</v>
      </c>
      <c r="D58">
        <v>17.52</v>
      </c>
      <c r="E58">
        <v>16.95</v>
      </c>
      <c r="F58">
        <v>16.66</v>
      </c>
      <c r="G58">
        <v>17.149999999999999</v>
      </c>
      <c r="H58">
        <v>17.27</v>
      </c>
      <c r="I58" s="26">
        <f t="shared" si="3"/>
        <v>17.11</v>
      </c>
      <c r="J58" s="26">
        <f t="shared" si="4"/>
        <v>37.642000000000003</v>
      </c>
      <c r="K58">
        <f t="shared" si="5"/>
        <v>0.85999999999999943</v>
      </c>
    </row>
    <row r="59" spans="1:11" x14ac:dyDescent="0.3">
      <c r="A59" t="s">
        <v>58</v>
      </c>
      <c r="B59" s="15">
        <v>1.9</v>
      </c>
      <c r="C59">
        <v>0.35</v>
      </c>
      <c r="D59">
        <v>21.85</v>
      </c>
      <c r="E59">
        <v>21.63</v>
      </c>
      <c r="F59">
        <v>22.22</v>
      </c>
      <c r="G59">
        <v>21.83</v>
      </c>
      <c r="H59">
        <v>21.9</v>
      </c>
      <c r="I59" s="26">
        <f t="shared" si="3"/>
        <v>21.886000000000003</v>
      </c>
      <c r="J59" s="26">
        <f t="shared" si="4"/>
        <v>48.149200000000008</v>
      </c>
      <c r="K59">
        <f t="shared" si="5"/>
        <v>0.58999999999999986</v>
      </c>
    </row>
    <row r="60" spans="1:11" x14ac:dyDescent="0.3">
      <c r="A60" s="33" t="s">
        <v>58</v>
      </c>
      <c r="B60" s="32">
        <v>2.7</v>
      </c>
      <c r="C60" s="33">
        <v>0.35</v>
      </c>
      <c r="D60" s="33">
        <v>21.08</v>
      </c>
      <c r="E60" s="33">
        <v>21.37</v>
      </c>
      <c r="F60" s="33">
        <v>20.93</v>
      </c>
      <c r="G60" s="33">
        <v>21.25</v>
      </c>
      <c r="H60" s="33">
        <v>21.27</v>
      </c>
      <c r="I60" s="36">
        <f t="shared" si="3"/>
        <v>21.18</v>
      </c>
      <c r="J60" s="36">
        <f t="shared" si="4"/>
        <v>46.596000000000004</v>
      </c>
      <c r="K60" s="33">
        <f t="shared" si="5"/>
        <v>0.44000000000000128</v>
      </c>
    </row>
    <row r="61" spans="1:11" x14ac:dyDescent="0.3">
      <c r="A61" s="33" t="s">
        <v>58</v>
      </c>
      <c r="B61" s="32">
        <v>3</v>
      </c>
      <c r="C61" s="33">
        <v>0.35</v>
      </c>
      <c r="D61" s="33">
        <v>20.56</v>
      </c>
      <c r="E61" s="33">
        <v>20.350000000000001</v>
      </c>
      <c r="F61" s="33">
        <v>21.05</v>
      </c>
      <c r="G61" s="33">
        <v>20.87</v>
      </c>
      <c r="H61" s="33">
        <v>20.68</v>
      </c>
      <c r="I61" s="36">
        <f t="shared" si="3"/>
        <v>20.701999999999998</v>
      </c>
      <c r="J61" s="36">
        <f t="shared" si="4"/>
        <v>45.544400000000003</v>
      </c>
      <c r="K61" s="33">
        <f t="shared" si="5"/>
        <v>0.69999999999999929</v>
      </c>
    </row>
    <row r="62" spans="1:11" x14ac:dyDescent="0.3">
      <c r="A62" s="33" t="s">
        <v>58</v>
      </c>
      <c r="B62" s="32">
        <v>3.5</v>
      </c>
      <c r="C62" s="33">
        <v>0.35</v>
      </c>
      <c r="D62" s="33">
        <v>21.76</v>
      </c>
      <c r="E62" s="33">
        <v>22.12</v>
      </c>
      <c r="F62" s="33">
        <v>21.87</v>
      </c>
      <c r="G62" s="33">
        <v>22.85</v>
      </c>
      <c r="H62" s="33">
        <v>21.95</v>
      </c>
      <c r="I62" s="36">
        <f t="shared" si="3"/>
        <v>22.11</v>
      </c>
      <c r="J62" s="36">
        <f t="shared" si="4"/>
        <v>48.642000000000003</v>
      </c>
      <c r="K62" s="33">
        <f t="shared" si="5"/>
        <v>1.0899999999999999</v>
      </c>
    </row>
    <row r="63" spans="1:11" x14ac:dyDescent="0.3">
      <c r="A63" s="33" t="s">
        <v>58</v>
      </c>
      <c r="B63" s="32">
        <v>4.76</v>
      </c>
      <c r="C63" s="33">
        <v>0.35</v>
      </c>
      <c r="D63" s="33">
        <v>20.58</v>
      </c>
      <c r="E63" s="33">
        <v>22.2</v>
      </c>
      <c r="F63" s="33">
        <v>20.41</v>
      </c>
      <c r="G63" s="33">
        <v>21.98</v>
      </c>
      <c r="H63" s="33">
        <v>21.25</v>
      </c>
      <c r="I63" s="36">
        <f t="shared" si="3"/>
        <v>21.283999999999999</v>
      </c>
      <c r="J63" s="36">
        <f t="shared" si="4"/>
        <v>46.824800000000003</v>
      </c>
      <c r="K63" s="33">
        <f t="shared" si="5"/>
        <v>1.7899999999999991</v>
      </c>
    </row>
    <row r="64" spans="1:11" x14ac:dyDescent="0.3">
      <c r="A64" t="s">
        <v>58</v>
      </c>
      <c r="B64" s="15">
        <v>6.35</v>
      </c>
      <c r="C64">
        <v>0.35</v>
      </c>
      <c r="D64">
        <v>22.03</v>
      </c>
      <c r="E64">
        <v>22.99</v>
      </c>
      <c r="F64">
        <v>23.09</v>
      </c>
      <c r="G64">
        <v>22</v>
      </c>
      <c r="H64">
        <v>22.76</v>
      </c>
      <c r="I64" s="26">
        <f t="shared" si="3"/>
        <v>22.574000000000002</v>
      </c>
      <c r="J64" s="26">
        <f t="shared" si="4"/>
        <v>49.662800000000004</v>
      </c>
      <c r="K64">
        <f t="shared" si="5"/>
        <v>1.0899999999999999</v>
      </c>
    </row>
    <row r="65" spans="1:11" x14ac:dyDescent="0.3">
      <c r="A65" t="s">
        <v>58</v>
      </c>
      <c r="B65" s="15">
        <v>9.5299999999999994</v>
      </c>
      <c r="C65">
        <v>0.35</v>
      </c>
      <c r="D65">
        <v>20.84</v>
      </c>
      <c r="E65">
        <v>21.82</v>
      </c>
      <c r="F65">
        <v>21.05</v>
      </c>
      <c r="G65">
        <v>20.92</v>
      </c>
      <c r="H65">
        <v>21.36</v>
      </c>
      <c r="I65" s="26">
        <f t="shared" si="3"/>
        <v>21.198</v>
      </c>
      <c r="J65" s="26">
        <f t="shared" si="4"/>
        <v>46.635600000000004</v>
      </c>
      <c r="K65">
        <f t="shared" si="5"/>
        <v>0.98000000000000043</v>
      </c>
    </row>
    <row r="66" spans="1:11" x14ac:dyDescent="0.3">
      <c r="A66" t="s">
        <v>58</v>
      </c>
      <c r="B66" s="15">
        <v>0.8</v>
      </c>
      <c r="C66">
        <v>0.5</v>
      </c>
      <c r="D66">
        <v>6.15</v>
      </c>
      <c r="E66">
        <v>6.15</v>
      </c>
      <c r="F66">
        <v>5.83</v>
      </c>
      <c r="G66">
        <v>5.9</v>
      </c>
      <c r="H66">
        <v>6.2</v>
      </c>
      <c r="I66" s="26">
        <f t="shared" ref="I66:I76" si="6">AVERAGE(D66:H66)</f>
        <v>6.0460000000000003</v>
      </c>
      <c r="J66" s="26">
        <f t="shared" ref="J66:J76" si="7">I66*2.2</f>
        <v>13.301200000000001</v>
      </c>
      <c r="K66">
        <f t="shared" ref="K66:K76" si="8">MAX(D66:H66)-MIN(D66:H66)</f>
        <v>0.37000000000000011</v>
      </c>
    </row>
    <row r="67" spans="1:11" x14ac:dyDescent="0.3">
      <c r="A67" t="s">
        <v>58</v>
      </c>
      <c r="B67" s="15">
        <v>1</v>
      </c>
      <c r="C67">
        <v>0.5</v>
      </c>
      <c r="D67">
        <v>10.029999999999999</v>
      </c>
      <c r="E67">
        <v>9.8800000000000008</v>
      </c>
      <c r="F67">
        <v>10.5</v>
      </c>
      <c r="G67">
        <v>10.51</v>
      </c>
      <c r="H67">
        <v>9.9</v>
      </c>
      <c r="I67" s="26">
        <f t="shared" si="6"/>
        <v>10.164</v>
      </c>
      <c r="J67" s="26">
        <f t="shared" si="7"/>
        <v>22.360800000000001</v>
      </c>
      <c r="K67">
        <f t="shared" si="8"/>
        <v>0.62999999999999901</v>
      </c>
    </row>
    <row r="68" spans="1:11" x14ac:dyDescent="0.3">
      <c r="A68" t="s">
        <v>58</v>
      </c>
      <c r="B68" s="15">
        <v>1.2</v>
      </c>
      <c r="C68">
        <v>0.5</v>
      </c>
      <c r="D68">
        <v>11.86</v>
      </c>
      <c r="E68">
        <v>11.87</v>
      </c>
      <c r="F68">
        <v>11.9</v>
      </c>
      <c r="G68">
        <v>10.85</v>
      </c>
      <c r="H68">
        <v>11.07</v>
      </c>
      <c r="I68" s="26">
        <f t="shared" si="6"/>
        <v>11.51</v>
      </c>
      <c r="J68" s="26">
        <f t="shared" si="7"/>
        <v>25.322000000000003</v>
      </c>
      <c r="K68">
        <f t="shared" si="8"/>
        <v>1.0500000000000007</v>
      </c>
    </row>
    <row r="69" spans="1:11" x14ac:dyDescent="0.3">
      <c r="A69" s="33" t="s">
        <v>58</v>
      </c>
      <c r="B69" s="32">
        <v>1.5</v>
      </c>
      <c r="C69" s="33">
        <v>0.5</v>
      </c>
      <c r="D69" s="33">
        <v>14.85</v>
      </c>
      <c r="E69" s="33">
        <v>16.66</v>
      </c>
      <c r="F69" s="33">
        <v>15.85</v>
      </c>
      <c r="G69" s="33">
        <v>14.93</v>
      </c>
      <c r="H69" s="33">
        <v>16.05</v>
      </c>
      <c r="I69" s="36">
        <f t="shared" si="6"/>
        <v>15.668000000000001</v>
      </c>
      <c r="J69" s="36">
        <f t="shared" si="7"/>
        <v>34.469600000000007</v>
      </c>
      <c r="K69" s="33">
        <f t="shared" si="8"/>
        <v>1.8100000000000005</v>
      </c>
    </row>
    <row r="70" spans="1:11" x14ac:dyDescent="0.3">
      <c r="A70" s="33" t="s">
        <v>58</v>
      </c>
      <c r="B70" s="32">
        <v>1.9</v>
      </c>
      <c r="C70" s="33">
        <v>0.5</v>
      </c>
      <c r="D70" s="33">
        <v>16.3</v>
      </c>
      <c r="E70" s="33">
        <v>16.47</v>
      </c>
      <c r="F70" s="33">
        <v>16.54</v>
      </c>
      <c r="G70" s="33">
        <v>16.7</v>
      </c>
      <c r="H70" s="33">
        <v>16.28</v>
      </c>
      <c r="I70" s="36">
        <f t="shared" si="6"/>
        <v>16.457999999999998</v>
      </c>
      <c r="J70" s="36">
        <f t="shared" si="7"/>
        <v>36.207599999999999</v>
      </c>
      <c r="K70" s="33">
        <f t="shared" si="8"/>
        <v>0.41999999999999815</v>
      </c>
    </row>
    <row r="71" spans="1:11" x14ac:dyDescent="0.3">
      <c r="A71" s="33" t="s">
        <v>58</v>
      </c>
      <c r="B71" s="32">
        <v>2.7</v>
      </c>
      <c r="C71" s="33">
        <v>0.5</v>
      </c>
      <c r="D71" s="33">
        <v>16.309999999999999</v>
      </c>
      <c r="E71" s="33">
        <v>15.58</v>
      </c>
      <c r="F71" s="33">
        <v>16.27</v>
      </c>
      <c r="G71" s="33">
        <v>15.36</v>
      </c>
      <c r="H71" s="33">
        <v>16.07</v>
      </c>
      <c r="I71" s="36">
        <f t="shared" si="6"/>
        <v>15.918000000000001</v>
      </c>
      <c r="J71" s="36">
        <f t="shared" si="7"/>
        <v>35.019600000000004</v>
      </c>
      <c r="K71" s="33">
        <f t="shared" si="8"/>
        <v>0.94999999999999929</v>
      </c>
    </row>
    <row r="72" spans="1:11" x14ac:dyDescent="0.3">
      <c r="A72" s="33" t="s">
        <v>58</v>
      </c>
      <c r="B72" s="32">
        <v>3</v>
      </c>
      <c r="C72" s="33">
        <v>0.5</v>
      </c>
      <c r="D72" s="33">
        <v>18.059999999999999</v>
      </c>
      <c r="E72" s="33">
        <v>18.07</v>
      </c>
      <c r="F72" s="33">
        <v>18.12</v>
      </c>
      <c r="G72" s="33">
        <v>17.97</v>
      </c>
      <c r="H72" s="33">
        <v>17.98</v>
      </c>
      <c r="I72" s="36">
        <f t="shared" si="6"/>
        <v>18.04</v>
      </c>
      <c r="J72" s="36">
        <f t="shared" si="7"/>
        <v>39.688000000000002</v>
      </c>
      <c r="K72" s="33">
        <f t="shared" si="8"/>
        <v>0.15000000000000213</v>
      </c>
    </row>
    <row r="73" spans="1:11" x14ac:dyDescent="0.3">
      <c r="A73" s="33" t="s">
        <v>58</v>
      </c>
      <c r="B73" s="32">
        <v>3.5</v>
      </c>
      <c r="C73" s="33">
        <v>0.5</v>
      </c>
      <c r="D73" s="33">
        <v>17.649999999999999</v>
      </c>
      <c r="E73" s="33">
        <v>18.010000000000002</v>
      </c>
      <c r="F73" s="33">
        <v>17.97</v>
      </c>
      <c r="G73" s="33">
        <v>18.25</v>
      </c>
      <c r="H73" s="33">
        <v>18.05</v>
      </c>
      <c r="I73" s="36">
        <f t="shared" si="6"/>
        <v>17.985999999999997</v>
      </c>
      <c r="J73" s="36">
        <f t="shared" si="7"/>
        <v>39.569199999999995</v>
      </c>
      <c r="K73" s="33">
        <f t="shared" si="8"/>
        <v>0.60000000000000142</v>
      </c>
    </row>
    <row r="74" spans="1:11" x14ac:dyDescent="0.3">
      <c r="A74" s="33" t="s">
        <v>58</v>
      </c>
      <c r="B74" s="32">
        <v>4.76</v>
      </c>
      <c r="C74" s="33">
        <v>0.5</v>
      </c>
      <c r="D74" s="33">
        <v>19.78</v>
      </c>
      <c r="E74" s="33">
        <v>19.739999999999998</v>
      </c>
      <c r="F74" s="33">
        <v>19.38</v>
      </c>
      <c r="G74" s="33">
        <v>19.21</v>
      </c>
      <c r="H74" s="33">
        <v>19.28</v>
      </c>
      <c r="I74" s="36">
        <f t="shared" si="6"/>
        <v>19.477999999999998</v>
      </c>
      <c r="J74" s="36">
        <f t="shared" si="7"/>
        <v>42.851599999999998</v>
      </c>
      <c r="K74" s="33">
        <f t="shared" si="8"/>
        <v>0.57000000000000028</v>
      </c>
    </row>
    <row r="75" spans="1:11" x14ac:dyDescent="0.3">
      <c r="A75" s="33" t="s">
        <v>58</v>
      </c>
      <c r="B75" s="32">
        <v>6.35</v>
      </c>
      <c r="C75" s="33">
        <v>0.5</v>
      </c>
      <c r="D75" s="33">
        <v>16.78</v>
      </c>
      <c r="E75" s="33">
        <v>18.329999999999998</v>
      </c>
      <c r="F75" s="33">
        <v>19.84</v>
      </c>
      <c r="G75" s="33">
        <v>18.64</v>
      </c>
      <c r="H75" s="33">
        <v>18.09</v>
      </c>
      <c r="I75" s="36">
        <f t="shared" si="6"/>
        <v>18.336000000000002</v>
      </c>
      <c r="J75" s="36">
        <f t="shared" si="7"/>
        <v>40.339200000000005</v>
      </c>
      <c r="K75" s="33">
        <f t="shared" si="8"/>
        <v>3.0599999999999987</v>
      </c>
    </row>
    <row r="76" spans="1:11" x14ac:dyDescent="0.3">
      <c r="A76" s="33" t="s">
        <v>58</v>
      </c>
      <c r="B76" s="32">
        <v>9.5299999999999994</v>
      </c>
      <c r="C76" s="33">
        <v>0.5</v>
      </c>
      <c r="D76" s="33">
        <v>15.01</v>
      </c>
      <c r="E76" s="33">
        <v>15.38</v>
      </c>
      <c r="F76" s="33">
        <v>15.87</v>
      </c>
      <c r="G76" s="33">
        <v>15.22</v>
      </c>
      <c r="H76" s="33">
        <v>15.31</v>
      </c>
      <c r="I76" s="36">
        <f t="shared" si="6"/>
        <v>15.357999999999999</v>
      </c>
      <c r="J76" s="36">
        <f t="shared" si="7"/>
        <v>33.787599999999998</v>
      </c>
      <c r="K76" s="33">
        <f t="shared" si="8"/>
        <v>0.85999999999999943</v>
      </c>
    </row>
  </sheetData>
  <sortState ref="A2:K76">
    <sortCondition ref="C2:C76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A48" sqref="A48:L50"/>
    </sheetView>
  </sheetViews>
  <sheetFormatPr defaultRowHeight="14.4" x14ac:dyDescent="0.3"/>
  <cols>
    <col min="2" max="2" width="12" customWidth="1"/>
    <col min="3" max="3" width="16" customWidth="1"/>
    <col min="4" max="8" width="0" hidden="1" customWidth="1"/>
    <col min="9" max="9" width="13.88671875" customWidth="1"/>
    <col min="10" max="10" width="15.5546875" customWidth="1"/>
  </cols>
  <sheetData>
    <row r="1" spans="1:13" x14ac:dyDescent="0.3">
      <c r="A1" t="s">
        <v>65</v>
      </c>
      <c r="B1" s="2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4" t="s">
        <v>53</v>
      </c>
      <c r="B2" s="21" t="s">
        <v>52</v>
      </c>
      <c r="C2" t="s">
        <v>51</v>
      </c>
      <c r="D2" t="s">
        <v>50</v>
      </c>
      <c r="E2" t="s">
        <v>49</v>
      </c>
      <c r="F2" t="s">
        <v>48</v>
      </c>
      <c r="G2" t="s">
        <v>47</v>
      </c>
      <c r="H2" t="s">
        <v>46</v>
      </c>
      <c r="I2" t="s">
        <v>45</v>
      </c>
      <c r="J2" t="s">
        <v>44</v>
      </c>
      <c r="K2" t="s">
        <v>60</v>
      </c>
      <c r="L2" t="s">
        <v>42</v>
      </c>
      <c r="M2" t="s">
        <v>41</v>
      </c>
    </row>
    <row r="3" spans="1:13" x14ac:dyDescent="0.3">
      <c r="A3" s="25" t="s">
        <v>58</v>
      </c>
      <c r="B3" s="3">
        <v>0.8</v>
      </c>
      <c r="C3">
        <v>0</v>
      </c>
      <c r="D3">
        <v>26</v>
      </c>
      <c r="E3">
        <v>25.5</v>
      </c>
      <c r="F3">
        <v>25</v>
      </c>
      <c r="G3">
        <v>24.5</v>
      </c>
      <c r="H3">
        <v>25.5</v>
      </c>
      <c r="I3">
        <f t="shared" ref="I3:I34" si="0">AVERAGE(D3:H3)</f>
        <v>25.3</v>
      </c>
      <c r="J3">
        <f t="shared" ref="J3:J34" si="1">I3*2.2</f>
        <v>55.660000000000004</v>
      </c>
      <c r="K3">
        <f t="shared" ref="K3:K34" si="2">MAX(D3:H3)-MIN(D3:H3)</f>
        <v>1.5</v>
      </c>
    </row>
    <row r="4" spans="1:13" x14ac:dyDescent="0.3">
      <c r="A4" s="25" t="s">
        <v>58</v>
      </c>
      <c r="B4" s="3">
        <v>1</v>
      </c>
      <c r="C4">
        <v>0</v>
      </c>
      <c r="D4">
        <v>36</v>
      </c>
      <c r="E4">
        <v>36.5</v>
      </c>
      <c r="F4">
        <v>36</v>
      </c>
      <c r="G4">
        <v>36.5</v>
      </c>
      <c r="H4">
        <v>36</v>
      </c>
      <c r="I4">
        <f t="shared" si="0"/>
        <v>36.200000000000003</v>
      </c>
      <c r="J4">
        <f t="shared" si="1"/>
        <v>79.640000000000015</v>
      </c>
      <c r="K4">
        <f t="shared" si="2"/>
        <v>0.5</v>
      </c>
      <c r="L4" s="27">
        <v>41400</v>
      </c>
    </row>
    <row r="5" spans="1:13" x14ac:dyDescent="0.3">
      <c r="A5" s="25" t="s">
        <v>58</v>
      </c>
      <c r="B5" s="3">
        <v>1.2</v>
      </c>
      <c r="C5">
        <v>0</v>
      </c>
      <c r="D5">
        <v>41.5</v>
      </c>
      <c r="E5">
        <v>39.5</v>
      </c>
      <c r="F5">
        <v>41</v>
      </c>
      <c r="G5">
        <v>40.5</v>
      </c>
      <c r="H5">
        <v>41.5</v>
      </c>
      <c r="I5">
        <f t="shared" si="0"/>
        <v>40.799999999999997</v>
      </c>
      <c r="J5">
        <f t="shared" si="1"/>
        <v>89.76</v>
      </c>
      <c r="K5">
        <f t="shared" si="2"/>
        <v>2</v>
      </c>
      <c r="L5" s="27">
        <v>41400</v>
      </c>
    </row>
    <row r="6" spans="1:13" x14ac:dyDescent="0.3">
      <c r="A6" s="25" t="s">
        <v>58</v>
      </c>
      <c r="B6" s="15">
        <v>1.5</v>
      </c>
      <c r="C6">
        <v>0</v>
      </c>
      <c r="D6" s="16">
        <v>53</v>
      </c>
      <c r="E6" s="28">
        <v>49</v>
      </c>
      <c r="F6" s="28">
        <v>52</v>
      </c>
      <c r="G6" s="28">
        <v>56.5</v>
      </c>
      <c r="H6" s="28">
        <v>53.5</v>
      </c>
      <c r="I6">
        <f t="shared" si="0"/>
        <v>52.8</v>
      </c>
      <c r="J6">
        <f t="shared" si="1"/>
        <v>116.16</v>
      </c>
      <c r="K6">
        <f t="shared" si="2"/>
        <v>7.5</v>
      </c>
      <c r="L6" s="27">
        <v>41400</v>
      </c>
    </row>
    <row r="7" spans="1:13" x14ac:dyDescent="0.3">
      <c r="A7" s="25" t="s">
        <v>58</v>
      </c>
      <c r="B7" s="15">
        <v>1.9</v>
      </c>
      <c r="C7">
        <v>0</v>
      </c>
      <c r="D7" s="16">
        <v>76</v>
      </c>
      <c r="E7" s="28">
        <v>74.5</v>
      </c>
      <c r="F7" s="28">
        <v>73</v>
      </c>
      <c r="G7" s="28">
        <v>75.5</v>
      </c>
      <c r="H7" s="28">
        <v>76.5</v>
      </c>
      <c r="I7">
        <f t="shared" si="0"/>
        <v>75.099999999999994</v>
      </c>
      <c r="J7">
        <f t="shared" si="1"/>
        <v>165.22</v>
      </c>
      <c r="K7">
        <f t="shared" si="2"/>
        <v>3.5</v>
      </c>
      <c r="L7" s="27">
        <v>41400</v>
      </c>
    </row>
    <row r="8" spans="1:13" x14ac:dyDescent="0.3">
      <c r="A8" s="25" t="s">
        <v>58</v>
      </c>
      <c r="B8" s="15">
        <v>2.7</v>
      </c>
      <c r="C8">
        <v>0</v>
      </c>
      <c r="D8" s="16">
        <v>105</v>
      </c>
      <c r="E8" s="28">
        <v>106.5</v>
      </c>
      <c r="F8" s="28">
        <v>108</v>
      </c>
      <c r="G8" s="28">
        <v>107</v>
      </c>
      <c r="H8" s="28">
        <v>106</v>
      </c>
      <c r="I8">
        <f t="shared" si="0"/>
        <v>106.5</v>
      </c>
      <c r="J8">
        <f t="shared" si="1"/>
        <v>234.3</v>
      </c>
      <c r="K8">
        <f t="shared" si="2"/>
        <v>3</v>
      </c>
      <c r="L8" s="27">
        <v>41400</v>
      </c>
    </row>
    <row r="9" spans="1:13" x14ac:dyDescent="0.3">
      <c r="A9" s="25" t="s">
        <v>58</v>
      </c>
      <c r="B9" s="15">
        <v>3</v>
      </c>
      <c r="C9">
        <v>0</v>
      </c>
      <c r="D9" s="16">
        <v>130.5</v>
      </c>
      <c r="E9" s="28">
        <v>128.5</v>
      </c>
      <c r="F9" s="28">
        <v>128.5</v>
      </c>
      <c r="G9" s="28">
        <v>125.5</v>
      </c>
      <c r="H9" s="28">
        <v>129.5</v>
      </c>
      <c r="I9">
        <f t="shared" si="0"/>
        <v>128.5</v>
      </c>
      <c r="J9">
        <f t="shared" si="1"/>
        <v>282.70000000000005</v>
      </c>
      <c r="K9">
        <f t="shared" si="2"/>
        <v>5</v>
      </c>
      <c r="L9" s="27">
        <v>41400</v>
      </c>
    </row>
    <row r="10" spans="1:13" x14ac:dyDescent="0.3">
      <c r="A10" s="25" t="s">
        <v>58</v>
      </c>
      <c r="B10" s="15">
        <v>3.5</v>
      </c>
      <c r="C10">
        <v>0</v>
      </c>
      <c r="D10" s="16">
        <v>145</v>
      </c>
      <c r="E10" s="28">
        <v>147</v>
      </c>
      <c r="F10" s="28">
        <v>145</v>
      </c>
      <c r="G10" s="28">
        <v>146.5</v>
      </c>
      <c r="H10" s="28">
        <v>145</v>
      </c>
      <c r="I10">
        <f t="shared" si="0"/>
        <v>145.69999999999999</v>
      </c>
      <c r="J10">
        <f t="shared" si="1"/>
        <v>320.54000000000002</v>
      </c>
      <c r="K10">
        <f t="shared" si="2"/>
        <v>2</v>
      </c>
      <c r="L10" s="27">
        <v>41400</v>
      </c>
    </row>
    <row r="11" spans="1:13" x14ac:dyDescent="0.3">
      <c r="A11" s="25" t="s">
        <v>58</v>
      </c>
      <c r="B11" s="15">
        <v>4.76</v>
      </c>
      <c r="C11">
        <v>0</v>
      </c>
      <c r="D11" s="16">
        <v>200.5</v>
      </c>
      <c r="E11" s="28">
        <v>192.5</v>
      </c>
      <c r="F11" s="28">
        <v>196.5</v>
      </c>
      <c r="G11" s="28">
        <v>197</v>
      </c>
      <c r="H11" s="28">
        <v>198.5</v>
      </c>
      <c r="I11">
        <f t="shared" si="0"/>
        <v>197</v>
      </c>
      <c r="J11">
        <f t="shared" si="1"/>
        <v>433.40000000000003</v>
      </c>
      <c r="K11">
        <f t="shared" si="2"/>
        <v>8</v>
      </c>
      <c r="L11" s="27">
        <v>41400</v>
      </c>
    </row>
    <row r="12" spans="1:13" x14ac:dyDescent="0.3">
      <c r="A12" s="25" t="s">
        <v>58</v>
      </c>
      <c r="B12" s="15">
        <v>6.35</v>
      </c>
      <c r="C12">
        <v>0</v>
      </c>
      <c r="D12" s="16">
        <v>207</v>
      </c>
      <c r="E12" s="28">
        <v>212</v>
      </c>
      <c r="F12" s="28">
        <v>215.5</v>
      </c>
      <c r="G12" s="28">
        <v>210</v>
      </c>
      <c r="H12" s="28">
        <v>211.5</v>
      </c>
      <c r="I12">
        <f>AVERAGE(D12:H12)-K12</f>
        <v>202.7</v>
      </c>
      <c r="J12">
        <f t="shared" si="1"/>
        <v>445.94</v>
      </c>
      <c r="K12">
        <f t="shared" si="2"/>
        <v>8.5</v>
      </c>
      <c r="L12" s="27">
        <v>41400</v>
      </c>
    </row>
    <row r="13" spans="1:13" x14ac:dyDescent="0.3">
      <c r="A13" s="44" t="s">
        <v>58</v>
      </c>
      <c r="B13" s="15">
        <v>9.5299999999999994</v>
      </c>
      <c r="C13" s="6">
        <v>0</v>
      </c>
      <c r="D13" s="45">
        <v>203</v>
      </c>
      <c r="E13" s="28">
        <v>204</v>
      </c>
      <c r="F13" s="28">
        <v>200.5</v>
      </c>
      <c r="G13" s="28">
        <v>205</v>
      </c>
      <c r="H13" s="28">
        <v>203</v>
      </c>
      <c r="I13" s="6">
        <f t="shared" si="0"/>
        <v>203.1</v>
      </c>
      <c r="J13" s="6">
        <f t="shared" si="1"/>
        <v>446.82000000000005</v>
      </c>
      <c r="K13" s="6">
        <f t="shared" si="2"/>
        <v>4.5</v>
      </c>
      <c r="L13" s="46">
        <v>41400</v>
      </c>
    </row>
    <row r="14" spans="1:13" x14ac:dyDescent="0.3">
      <c r="A14" s="44" t="s">
        <v>58</v>
      </c>
      <c r="B14" s="15">
        <v>12.7</v>
      </c>
      <c r="C14" s="6">
        <v>0</v>
      </c>
      <c r="D14" s="45">
        <v>203</v>
      </c>
      <c r="E14" s="28">
        <v>198</v>
      </c>
      <c r="F14" s="28">
        <v>199</v>
      </c>
      <c r="G14" s="28">
        <v>208</v>
      </c>
      <c r="H14" s="28">
        <v>203</v>
      </c>
      <c r="I14" s="6">
        <f t="shared" si="0"/>
        <v>202.2</v>
      </c>
      <c r="J14" s="6">
        <f t="shared" si="1"/>
        <v>444.84000000000003</v>
      </c>
      <c r="K14" s="6">
        <f t="shared" si="2"/>
        <v>10</v>
      </c>
      <c r="L14" s="46">
        <v>41400</v>
      </c>
    </row>
    <row r="15" spans="1:13" x14ac:dyDescent="0.3">
      <c r="A15" s="25" t="s">
        <v>59</v>
      </c>
      <c r="B15" s="15">
        <v>0.8</v>
      </c>
      <c r="C15">
        <v>0</v>
      </c>
      <c r="D15" s="16">
        <v>6</v>
      </c>
      <c r="E15" s="28">
        <v>7</v>
      </c>
      <c r="F15" s="28">
        <v>7</v>
      </c>
      <c r="G15" s="28">
        <v>6</v>
      </c>
      <c r="H15" s="28">
        <v>7</v>
      </c>
      <c r="I15">
        <f t="shared" si="0"/>
        <v>6.6</v>
      </c>
      <c r="J15" s="30">
        <f t="shared" si="1"/>
        <v>14.52</v>
      </c>
      <c r="K15">
        <f t="shared" si="2"/>
        <v>1</v>
      </c>
      <c r="L15" s="27">
        <v>41400</v>
      </c>
    </row>
    <row r="16" spans="1:13" x14ac:dyDescent="0.3">
      <c r="A16" s="25" t="s">
        <v>59</v>
      </c>
      <c r="B16" s="15">
        <v>1</v>
      </c>
      <c r="C16">
        <v>0</v>
      </c>
      <c r="D16" s="16">
        <v>7</v>
      </c>
      <c r="E16" s="28">
        <v>7</v>
      </c>
      <c r="F16" s="28">
        <v>7</v>
      </c>
      <c r="G16" s="28">
        <v>7</v>
      </c>
      <c r="H16" s="28">
        <v>7</v>
      </c>
      <c r="I16">
        <f t="shared" si="0"/>
        <v>7</v>
      </c>
      <c r="J16" s="30">
        <f t="shared" si="1"/>
        <v>15.400000000000002</v>
      </c>
      <c r="K16">
        <f t="shared" si="2"/>
        <v>0</v>
      </c>
      <c r="L16" s="27">
        <v>41400</v>
      </c>
    </row>
    <row r="17" spans="1:12" x14ac:dyDescent="0.3">
      <c r="A17" s="25" t="s">
        <v>59</v>
      </c>
      <c r="B17" s="15">
        <v>1.2</v>
      </c>
      <c r="C17">
        <v>0</v>
      </c>
      <c r="D17" s="16">
        <v>9</v>
      </c>
      <c r="E17" s="28">
        <v>9</v>
      </c>
      <c r="F17" s="28">
        <v>9</v>
      </c>
      <c r="G17" s="28">
        <v>8</v>
      </c>
      <c r="H17" s="28">
        <v>9</v>
      </c>
      <c r="I17">
        <f t="shared" si="0"/>
        <v>8.8000000000000007</v>
      </c>
      <c r="J17" s="30">
        <f t="shared" si="1"/>
        <v>19.360000000000003</v>
      </c>
      <c r="K17">
        <f t="shared" si="2"/>
        <v>1</v>
      </c>
      <c r="L17" s="27">
        <v>41400</v>
      </c>
    </row>
    <row r="18" spans="1:12" x14ac:dyDescent="0.3">
      <c r="A18" s="25" t="s">
        <v>59</v>
      </c>
      <c r="B18" s="15">
        <v>1.5</v>
      </c>
      <c r="C18">
        <v>0</v>
      </c>
      <c r="D18" s="16">
        <v>11</v>
      </c>
      <c r="E18" s="28">
        <v>12</v>
      </c>
      <c r="F18" s="28">
        <v>11</v>
      </c>
      <c r="G18" s="28">
        <v>11</v>
      </c>
      <c r="H18" s="28">
        <v>12</v>
      </c>
      <c r="I18">
        <f t="shared" si="0"/>
        <v>11.4</v>
      </c>
      <c r="J18" s="30">
        <f t="shared" si="1"/>
        <v>25.080000000000002</v>
      </c>
      <c r="K18">
        <f t="shared" si="2"/>
        <v>1</v>
      </c>
      <c r="L18" s="27">
        <v>41400</v>
      </c>
    </row>
    <row r="19" spans="1:12" x14ac:dyDescent="0.3">
      <c r="A19" s="25" t="s">
        <v>59</v>
      </c>
      <c r="B19" s="3">
        <v>1.9</v>
      </c>
      <c r="C19">
        <v>0</v>
      </c>
      <c r="D19" s="16">
        <v>16</v>
      </c>
      <c r="E19" s="28">
        <v>16</v>
      </c>
      <c r="F19" s="28">
        <v>16</v>
      </c>
      <c r="G19" s="28">
        <v>15</v>
      </c>
      <c r="H19" s="28">
        <v>16</v>
      </c>
      <c r="I19">
        <f t="shared" si="0"/>
        <v>15.8</v>
      </c>
      <c r="J19" s="30">
        <f t="shared" si="1"/>
        <v>34.760000000000005</v>
      </c>
      <c r="K19">
        <f t="shared" si="2"/>
        <v>1</v>
      </c>
      <c r="L19" s="27">
        <v>41400</v>
      </c>
    </row>
    <row r="20" spans="1:12" x14ac:dyDescent="0.3">
      <c r="A20" s="25" t="s">
        <v>59</v>
      </c>
      <c r="B20" s="3">
        <v>2.7</v>
      </c>
      <c r="C20">
        <v>0</v>
      </c>
      <c r="D20" s="16">
        <v>22</v>
      </c>
      <c r="E20" s="28">
        <v>21</v>
      </c>
      <c r="F20" s="28">
        <v>21</v>
      </c>
      <c r="G20" s="28">
        <v>22</v>
      </c>
      <c r="H20" s="28">
        <v>21</v>
      </c>
      <c r="I20">
        <f t="shared" si="0"/>
        <v>21.4</v>
      </c>
      <c r="J20" s="30">
        <f t="shared" si="1"/>
        <v>47.08</v>
      </c>
      <c r="K20">
        <f t="shared" si="2"/>
        <v>1</v>
      </c>
      <c r="L20" s="27">
        <v>41400</v>
      </c>
    </row>
    <row r="21" spans="1:12" x14ac:dyDescent="0.3">
      <c r="A21" s="25" t="s">
        <v>59</v>
      </c>
      <c r="B21" s="3">
        <v>3</v>
      </c>
      <c r="C21">
        <v>0</v>
      </c>
      <c r="D21" s="16">
        <v>27</v>
      </c>
      <c r="E21" s="28">
        <v>27</v>
      </c>
      <c r="F21" s="28">
        <v>28</v>
      </c>
      <c r="G21" s="28">
        <v>27</v>
      </c>
      <c r="H21" s="28">
        <v>28</v>
      </c>
      <c r="I21">
        <f t="shared" si="0"/>
        <v>27.4</v>
      </c>
      <c r="J21" s="30">
        <f t="shared" si="1"/>
        <v>60.28</v>
      </c>
      <c r="K21">
        <f t="shared" si="2"/>
        <v>1</v>
      </c>
      <c r="L21" s="27">
        <v>41400</v>
      </c>
    </row>
    <row r="22" spans="1:12" x14ac:dyDescent="0.3">
      <c r="A22" s="25" t="s">
        <v>59</v>
      </c>
      <c r="B22" s="3">
        <v>3.5</v>
      </c>
      <c r="C22">
        <v>0</v>
      </c>
      <c r="D22" s="16">
        <v>27</v>
      </c>
      <c r="E22" s="28">
        <v>28</v>
      </c>
      <c r="F22" s="28">
        <v>28</v>
      </c>
      <c r="G22" s="28">
        <v>27</v>
      </c>
      <c r="H22" s="28">
        <v>27</v>
      </c>
      <c r="I22">
        <f t="shared" si="0"/>
        <v>27.4</v>
      </c>
      <c r="J22" s="30">
        <f t="shared" si="1"/>
        <v>60.28</v>
      </c>
      <c r="K22">
        <f t="shared" si="2"/>
        <v>1</v>
      </c>
      <c r="L22" s="27">
        <v>41400</v>
      </c>
    </row>
    <row r="23" spans="1:12" x14ac:dyDescent="0.3">
      <c r="A23" s="25" t="s">
        <v>59</v>
      </c>
      <c r="B23" s="3">
        <v>4.76</v>
      </c>
      <c r="C23">
        <v>0</v>
      </c>
      <c r="D23" s="16">
        <v>36</v>
      </c>
      <c r="E23" s="28">
        <v>36</v>
      </c>
      <c r="F23" s="28">
        <v>36</v>
      </c>
      <c r="G23" s="28">
        <v>37</v>
      </c>
      <c r="H23" s="28">
        <v>36</v>
      </c>
      <c r="I23">
        <f t="shared" si="0"/>
        <v>36.200000000000003</v>
      </c>
      <c r="J23" s="30">
        <f t="shared" si="1"/>
        <v>79.640000000000015</v>
      </c>
      <c r="K23">
        <f t="shared" si="2"/>
        <v>1</v>
      </c>
      <c r="L23" s="27">
        <v>41400</v>
      </c>
    </row>
    <row r="24" spans="1:12" x14ac:dyDescent="0.3">
      <c r="A24" s="25" t="s">
        <v>59</v>
      </c>
      <c r="B24" s="3">
        <v>6.35</v>
      </c>
      <c r="C24">
        <v>0</v>
      </c>
      <c r="D24" s="16">
        <v>40</v>
      </c>
      <c r="E24" s="28">
        <v>39</v>
      </c>
      <c r="F24" s="28">
        <v>39</v>
      </c>
      <c r="G24" s="28">
        <v>38</v>
      </c>
      <c r="H24" s="28">
        <v>39</v>
      </c>
      <c r="I24">
        <f t="shared" si="0"/>
        <v>39</v>
      </c>
      <c r="J24" s="30">
        <f t="shared" si="1"/>
        <v>85.800000000000011</v>
      </c>
      <c r="K24">
        <f t="shared" si="2"/>
        <v>2</v>
      </c>
      <c r="L24" s="27">
        <v>41400</v>
      </c>
    </row>
    <row r="25" spans="1:12" x14ac:dyDescent="0.3">
      <c r="A25" s="25" t="s">
        <v>59</v>
      </c>
      <c r="B25" s="3">
        <v>9.5299999999999994</v>
      </c>
      <c r="C25">
        <v>0</v>
      </c>
      <c r="D25" s="16">
        <v>40</v>
      </c>
      <c r="E25" s="28">
        <v>40</v>
      </c>
      <c r="F25" s="28">
        <v>39</v>
      </c>
      <c r="G25" s="28">
        <v>39</v>
      </c>
      <c r="H25" s="28">
        <v>39</v>
      </c>
      <c r="I25">
        <f t="shared" si="0"/>
        <v>39.4</v>
      </c>
      <c r="J25" s="30">
        <f t="shared" si="1"/>
        <v>86.68</v>
      </c>
      <c r="K25">
        <f t="shared" si="2"/>
        <v>1</v>
      </c>
      <c r="L25" s="27">
        <v>41400</v>
      </c>
    </row>
    <row r="26" spans="1:12" x14ac:dyDescent="0.3">
      <c r="A26" s="25" t="s">
        <v>59</v>
      </c>
      <c r="B26" s="3">
        <v>12.7</v>
      </c>
      <c r="C26">
        <v>0</v>
      </c>
      <c r="D26" s="16">
        <v>40</v>
      </c>
      <c r="E26" s="28">
        <v>40</v>
      </c>
      <c r="F26" s="28">
        <v>40</v>
      </c>
      <c r="G26" s="28">
        <v>40</v>
      </c>
      <c r="H26" s="28">
        <v>39</v>
      </c>
      <c r="I26">
        <f t="shared" si="0"/>
        <v>39.799999999999997</v>
      </c>
      <c r="J26" s="30">
        <f t="shared" si="1"/>
        <v>87.56</v>
      </c>
      <c r="K26">
        <f t="shared" si="2"/>
        <v>1</v>
      </c>
      <c r="L26" s="27">
        <v>41400</v>
      </c>
    </row>
    <row r="27" spans="1:12" x14ac:dyDescent="0.3">
      <c r="A27" s="25" t="s">
        <v>58</v>
      </c>
      <c r="B27" s="3">
        <v>0.8</v>
      </c>
      <c r="C27">
        <v>0.15</v>
      </c>
      <c r="D27">
        <v>22.5</v>
      </c>
      <c r="E27">
        <v>22.5</v>
      </c>
      <c r="F27">
        <v>22</v>
      </c>
      <c r="G27">
        <v>22.5</v>
      </c>
      <c r="H27">
        <v>22.5</v>
      </c>
      <c r="I27">
        <f t="shared" si="0"/>
        <v>22.4</v>
      </c>
      <c r="J27">
        <f t="shared" si="1"/>
        <v>49.28</v>
      </c>
      <c r="K27">
        <f t="shared" si="2"/>
        <v>0.5</v>
      </c>
      <c r="L27" s="27">
        <v>41400</v>
      </c>
    </row>
    <row r="28" spans="1:12" x14ac:dyDescent="0.3">
      <c r="A28" s="25" t="s">
        <v>58</v>
      </c>
      <c r="B28" s="3">
        <v>1</v>
      </c>
      <c r="C28">
        <v>0.15</v>
      </c>
      <c r="D28">
        <v>32</v>
      </c>
      <c r="E28">
        <v>31</v>
      </c>
      <c r="F28">
        <v>31.5</v>
      </c>
      <c r="G28">
        <v>32</v>
      </c>
      <c r="H28">
        <v>31.5</v>
      </c>
      <c r="I28">
        <f t="shared" si="0"/>
        <v>31.6</v>
      </c>
      <c r="J28">
        <f t="shared" si="1"/>
        <v>69.52000000000001</v>
      </c>
      <c r="K28">
        <f t="shared" si="2"/>
        <v>1</v>
      </c>
      <c r="L28" s="27">
        <v>41400</v>
      </c>
    </row>
    <row r="29" spans="1:12" x14ac:dyDescent="0.3">
      <c r="A29" s="25" t="s">
        <v>58</v>
      </c>
      <c r="B29" s="3">
        <v>1.2</v>
      </c>
      <c r="C29">
        <v>0.15</v>
      </c>
      <c r="D29">
        <v>37.5</v>
      </c>
      <c r="E29">
        <v>36.5</v>
      </c>
      <c r="F29">
        <v>37</v>
      </c>
      <c r="G29">
        <v>36.5</v>
      </c>
      <c r="H29">
        <v>37.5</v>
      </c>
      <c r="I29">
        <f t="shared" si="0"/>
        <v>37</v>
      </c>
      <c r="J29">
        <f t="shared" si="1"/>
        <v>81.400000000000006</v>
      </c>
      <c r="K29">
        <f t="shared" si="2"/>
        <v>1</v>
      </c>
      <c r="L29" s="27">
        <v>41400</v>
      </c>
    </row>
    <row r="30" spans="1:12" x14ac:dyDescent="0.3">
      <c r="A30" s="25" t="s">
        <v>58</v>
      </c>
      <c r="B30" s="15">
        <v>1.5</v>
      </c>
      <c r="C30">
        <v>0.15</v>
      </c>
      <c r="D30" s="16">
        <v>45</v>
      </c>
      <c r="E30" s="28">
        <v>43.5</v>
      </c>
      <c r="F30" s="28">
        <v>45.5</v>
      </c>
      <c r="G30" s="28">
        <v>43</v>
      </c>
      <c r="H30" s="28">
        <v>44.5</v>
      </c>
      <c r="I30">
        <f t="shared" si="0"/>
        <v>44.3</v>
      </c>
      <c r="J30">
        <f t="shared" si="1"/>
        <v>97.460000000000008</v>
      </c>
      <c r="K30">
        <f t="shared" si="2"/>
        <v>2.5</v>
      </c>
      <c r="L30" s="27">
        <v>41400</v>
      </c>
    </row>
    <row r="31" spans="1:12" x14ac:dyDescent="0.3">
      <c r="A31" s="25" t="s">
        <v>58</v>
      </c>
      <c r="B31" s="15">
        <v>1.9</v>
      </c>
      <c r="C31">
        <v>0.15</v>
      </c>
      <c r="D31" s="16">
        <v>62</v>
      </c>
      <c r="E31" s="28">
        <v>63</v>
      </c>
      <c r="F31" s="28">
        <v>66.5</v>
      </c>
      <c r="G31" s="28">
        <v>62</v>
      </c>
      <c r="H31" s="28">
        <v>65</v>
      </c>
      <c r="I31">
        <f t="shared" si="0"/>
        <v>63.7</v>
      </c>
      <c r="J31">
        <f t="shared" si="1"/>
        <v>140.14000000000001</v>
      </c>
      <c r="K31">
        <f t="shared" si="2"/>
        <v>4.5</v>
      </c>
      <c r="L31" s="27">
        <v>41400</v>
      </c>
    </row>
    <row r="32" spans="1:12" x14ac:dyDescent="0.3">
      <c r="A32" s="25" t="s">
        <v>58</v>
      </c>
      <c r="B32" s="15">
        <v>2.7</v>
      </c>
      <c r="C32">
        <v>0.15</v>
      </c>
      <c r="D32" s="16">
        <v>95.5</v>
      </c>
      <c r="E32" s="28">
        <v>98</v>
      </c>
      <c r="F32" s="28">
        <v>96</v>
      </c>
      <c r="G32" s="28">
        <v>96.5</v>
      </c>
      <c r="H32" s="28">
        <v>97.5</v>
      </c>
      <c r="I32">
        <f t="shared" si="0"/>
        <v>96.7</v>
      </c>
      <c r="J32">
        <f t="shared" si="1"/>
        <v>212.74000000000004</v>
      </c>
      <c r="K32">
        <f t="shared" si="2"/>
        <v>2.5</v>
      </c>
      <c r="L32" s="27">
        <v>41400</v>
      </c>
    </row>
    <row r="33" spans="1:12" x14ac:dyDescent="0.3">
      <c r="A33" s="25" t="s">
        <v>58</v>
      </c>
      <c r="B33" s="15">
        <v>3</v>
      </c>
      <c r="C33">
        <v>0.15</v>
      </c>
      <c r="D33" s="16">
        <v>107</v>
      </c>
      <c r="E33" s="28">
        <v>111</v>
      </c>
      <c r="F33" s="28">
        <v>113</v>
      </c>
      <c r="G33" s="28">
        <v>115</v>
      </c>
      <c r="H33" s="28">
        <v>112</v>
      </c>
      <c r="I33" s="30">
        <f t="shared" si="0"/>
        <v>111.6</v>
      </c>
      <c r="J33" s="30">
        <f t="shared" si="1"/>
        <v>245.52</v>
      </c>
      <c r="K33">
        <f t="shared" si="2"/>
        <v>8</v>
      </c>
      <c r="L33" s="27">
        <v>41400</v>
      </c>
    </row>
    <row r="34" spans="1:12" x14ac:dyDescent="0.3">
      <c r="A34" s="25" t="s">
        <v>58</v>
      </c>
      <c r="B34" s="15">
        <v>3.5</v>
      </c>
      <c r="C34">
        <v>0.15</v>
      </c>
      <c r="D34" s="16">
        <v>122.5</v>
      </c>
      <c r="E34" s="28">
        <v>125</v>
      </c>
      <c r="F34" s="28">
        <v>125</v>
      </c>
      <c r="G34" s="28">
        <v>123.5</v>
      </c>
      <c r="H34" s="28">
        <v>125</v>
      </c>
      <c r="I34">
        <f t="shared" si="0"/>
        <v>124.2</v>
      </c>
      <c r="J34">
        <f t="shared" si="1"/>
        <v>273.24</v>
      </c>
      <c r="K34">
        <f t="shared" si="2"/>
        <v>2.5</v>
      </c>
      <c r="L34" s="27">
        <v>41400</v>
      </c>
    </row>
    <row r="35" spans="1:12" x14ac:dyDescent="0.3">
      <c r="A35" s="44" t="s">
        <v>58</v>
      </c>
      <c r="B35" s="15">
        <v>4.76</v>
      </c>
      <c r="C35" s="6">
        <v>0.15</v>
      </c>
      <c r="D35" s="45">
        <v>179.5</v>
      </c>
      <c r="E35" s="28">
        <v>176.5</v>
      </c>
      <c r="F35" s="28">
        <v>178</v>
      </c>
      <c r="G35" s="28">
        <v>175.5</v>
      </c>
      <c r="H35" s="28">
        <v>175</v>
      </c>
      <c r="I35" s="6">
        <f>AVERAGE(D35:H35)-K35</f>
        <v>172.4</v>
      </c>
      <c r="J35" s="6">
        <f t="shared" ref="J35:J66" si="3">I35*2.2</f>
        <v>379.28000000000003</v>
      </c>
      <c r="K35" s="6">
        <f t="shared" ref="K35:K66" si="4">MAX(D35:H35)-MIN(D35:H35)</f>
        <v>4.5</v>
      </c>
      <c r="L35" s="46">
        <v>41400</v>
      </c>
    </row>
    <row r="36" spans="1:12" x14ac:dyDescent="0.3">
      <c r="A36" s="31" t="s">
        <v>58</v>
      </c>
      <c r="B36" s="32">
        <v>6.35</v>
      </c>
      <c r="C36" s="33">
        <v>0.15</v>
      </c>
      <c r="D36" s="34">
        <v>178</v>
      </c>
      <c r="E36" s="35">
        <v>173.5</v>
      </c>
      <c r="F36" s="35">
        <v>174</v>
      </c>
      <c r="G36" s="35">
        <v>178</v>
      </c>
      <c r="H36" s="35">
        <v>178.5</v>
      </c>
      <c r="I36" s="33">
        <f t="shared" ref="I36:I66" si="5">AVERAGE(D36:H36)</f>
        <v>176.4</v>
      </c>
      <c r="J36" s="33">
        <f t="shared" si="3"/>
        <v>388.08000000000004</v>
      </c>
      <c r="K36" s="33">
        <f t="shared" si="4"/>
        <v>5</v>
      </c>
      <c r="L36" s="37">
        <v>41400</v>
      </c>
    </row>
    <row r="37" spans="1:12" x14ac:dyDescent="0.3">
      <c r="A37" s="31" t="s">
        <v>58</v>
      </c>
      <c r="B37" s="32">
        <v>9.5299999999999994</v>
      </c>
      <c r="C37" s="33">
        <v>0.15</v>
      </c>
      <c r="D37" s="34">
        <v>179</v>
      </c>
      <c r="E37" s="35">
        <v>179.5</v>
      </c>
      <c r="F37" s="35">
        <v>178.5</v>
      </c>
      <c r="G37" s="35">
        <v>178</v>
      </c>
      <c r="H37" s="35">
        <v>178</v>
      </c>
      <c r="I37" s="33">
        <f t="shared" si="5"/>
        <v>178.6</v>
      </c>
      <c r="J37" s="33">
        <f t="shared" si="3"/>
        <v>392.92</v>
      </c>
      <c r="K37" s="33">
        <f t="shared" si="4"/>
        <v>1.5</v>
      </c>
      <c r="L37" s="37">
        <v>41400</v>
      </c>
    </row>
    <row r="38" spans="1:12" x14ac:dyDescent="0.3">
      <c r="A38" s="31" t="s">
        <v>58</v>
      </c>
      <c r="B38" s="32">
        <v>12.7</v>
      </c>
      <c r="C38" s="33">
        <v>0.15</v>
      </c>
      <c r="D38" s="34">
        <v>172.5</v>
      </c>
      <c r="E38" s="35">
        <v>169.5</v>
      </c>
      <c r="F38" s="35">
        <v>166</v>
      </c>
      <c r="G38" s="35">
        <v>170</v>
      </c>
      <c r="H38" s="35">
        <v>171.5</v>
      </c>
      <c r="I38" s="33">
        <f>AVERAGE(D38:H38)+K38</f>
        <v>176.4</v>
      </c>
      <c r="J38" s="33">
        <f t="shared" si="3"/>
        <v>388.08000000000004</v>
      </c>
      <c r="K38" s="33">
        <f t="shared" si="4"/>
        <v>6.5</v>
      </c>
      <c r="L38" s="37">
        <v>41400</v>
      </c>
    </row>
    <row r="39" spans="1:12" x14ac:dyDescent="0.3">
      <c r="A39" s="25" t="s">
        <v>58</v>
      </c>
      <c r="B39" s="3">
        <v>0.8</v>
      </c>
      <c r="C39">
        <v>0.2</v>
      </c>
      <c r="D39">
        <v>22</v>
      </c>
      <c r="E39">
        <v>21</v>
      </c>
      <c r="F39">
        <v>21.5</v>
      </c>
      <c r="G39">
        <v>21.5</v>
      </c>
      <c r="H39">
        <v>22</v>
      </c>
      <c r="I39">
        <f t="shared" si="5"/>
        <v>21.6</v>
      </c>
      <c r="J39">
        <f t="shared" si="3"/>
        <v>47.52000000000001</v>
      </c>
      <c r="K39">
        <f t="shared" si="4"/>
        <v>1</v>
      </c>
      <c r="L39" s="27">
        <v>41400</v>
      </c>
    </row>
    <row r="40" spans="1:12" x14ac:dyDescent="0.3">
      <c r="A40" s="25" t="s">
        <v>58</v>
      </c>
      <c r="B40" s="3">
        <v>1</v>
      </c>
      <c r="C40">
        <v>0.2</v>
      </c>
      <c r="D40">
        <v>30</v>
      </c>
      <c r="E40">
        <v>31</v>
      </c>
      <c r="F40">
        <v>30</v>
      </c>
      <c r="G40">
        <v>31.5</v>
      </c>
      <c r="H40">
        <v>30.5</v>
      </c>
      <c r="I40">
        <f t="shared" si="5"/>
        <v>30.6</v>
      </c>
      <c r="J40">
        <f t="shared" si="3"/>
        <v>67.320000000000007</v>
      </c>
      <c r="K40">
        <f t="shared" si="4"/>
        <v>1.5</v>
      </c>
      <c r="L40" s="27">
        <v>41400</v>
      </c>
    </row>
    <row r="41" spans="1:12" x14ac:dyDescent="0.3">
      <c r="A41" s="25" t="s">
        <v>58</v>
      </c>
      <c r="B41" s="3">
        <v>1.2</v>
      </c>
      <c r="C41">
        <v>0.2</v>
      </c>
      <c r="D41">
        <v>34.5</v>
      </c>
      <c r="E41">
        <v>34</v>
      </c>
      <c r="F41">
        <v>34</v>
      </c>
      <c r="G41">
        <v>34</v>
      </c>
      <c r="H41">
        <v>34.5</v>
      </c>
      <c r="I41">
        <f t="shared" si="5"/>
        <v>34.200000000000003</v>
      </c>
      <c r="J41">
        <f t="shared" si="3"/>
        <v>75.240000000000009</v>
      </c>
      <c r="K41">
        <f t="shared" si="4"/>
        <v>0.5</v>
      </c>
      <c r="L41" s="27">
        <v>41400</v>
      </c>
    </row>
    <row r="42" spans="1:12" x14ac:dyDescent="0.3">
      <c r="A42" s="25" t="s">
        <v>58</v>
      </c>
      <c r="B42" s="15">
        <v>1.5</v>
      </c>
      <c r="C42">
        <v>0.2</v>
      </c>
      <c r="D42" s="16">
        <v>44</v>
      </c>
      <c r="E42" s="28">
        <v>40.5</v>
      </c>
      <c r="F42" s="28">
        <v>45</v>
      </c>
      <c r="G42" s="28">
        <v>43</v>
      </c>
      <c r="H42" s="28">
        <v>42.5</v>
      </c>
      <c r="I42">
        <f t="shared" si="5"/>
        <v>43</v>
      </c>
      <c r="J42">
        <f t="shared" si="3"/>
        <v>94.600000000000009</v>
      </c>
      <c r="K42">
        <f t="shared" si="4"/>
        <v>4.5</v>
      </c>
      <c r="L42" s="27">
        <v>41400</v>
      </c>
    </row>
    <row r="43" spans="1:12" x14ac:dyDescent="0.3">
      <c r="A43" s="25" t="s">
        <v>58</v>
      </c>
      <c r="B43" s="15">
        <v>1.9</v>
      </c>
      <c r="C43">
        <v>0.2</v>
      </c>
      <c r="D43" s="16">
        <v>61.5</v>
      </c>
      <c r="E43" s="28">
        <v>63.5</v>
      </c>
      <c r="F43" s="28">
        <v>62</v>
      </c>
      <c r="G43" s="28">
        <v>63</v>
      </c>
      <c r="H43" s="28">
        <v>63</v>
      </c>
      <c r="I43">
        <f t="shared" si="5"/>
        <v>62.6</v>
      </c>
      <c r="J43">
        <f t="shared" si="3"/>
        <v>137.72000000000003</v>
      </c>
      <c r="K43">
        <f t="shared" si="4"/>
        <v>2</v>
      </c>
      <c r="L43" s="27">
        <v>41400</v>
      </c>
    </row>
    <row r="44" spans="1:12" x14ac:dyDescent="0.3">
      <c r="A44" s="25" t="s">
        <v>58</v>
      </c>
      <c r="B44" s="15">
        <v>2.7</v>
      </c>
      <c r="C44">
        <v>0.2</v>
      </c>
      <c r="D44" s="16">
        <v>87.5</v>
      </c>
      <c r="E44" s="28">
        <v>87.5</v>
      </c>
      <c r="F44" s="28">
        <v>88</v>
      </c>
      <c r="G44" s="28">
        <v>87.5</v>
      </c>
      <c r="H44" s="28">
        <v>88.5</v>
      </c>
      <c r="I44">
        <f t="shared" si="5"/>
        <v>87.8</v>
      </c>
      <c r="J44">
        <f t="shared" si="3"/>
        <v>193.16</v>
      </c>
      <c r="K44">
        <f t="shared" si="4"/>
        <v>1</v>
      </c>
      <c r="L44" s="27">
        <v>41400</v>
      </c>
    </row>
    <row r="45" spans="1:12" x14ac:dyDescent="0.3">
      <c r="A45" s="25" t="s">
        <v>58</v>
      </c>
      <c r="B45" s="15">
        <v>3</v>
      </c>
      <c r="C45">
        <v>0.2</v>
      </c>
      <c r="D45" s="16">
        <v>101</v>
      </c>
      <c r="E45" s="28">
        <v>103</v>
      </c>
      <c r="F45" s="28">
        <v>105</v>
      </c>
      <c r="G45" s="28">
        <v>105</v>
      </c>
      <c r="H45" s="28">
        <v>106</v>
      </c>
      <c r="I45">
        <f t="shared" si="5"/>
        <v>104</v>
      </c>
      <c r="J45">
        <f t="shared" si="3"/>
        <v>228.8</v>
      </c>
      <c r="K45">
        <f t="shared" si="4"/>
        <v>5</v>
      </c>
      <c r="L45" s="27">
        <v>41400</v>
      </c>
    </row>
    <row r="46" spans="1:12" x14ac:dyDescent="0.3">
      <c r="A46" s="25" t="s">
        <v>58</v>
      </c>
      <c r="B46" s="15">
        <v>3.5</v>
      </c>
      <c r="C46">
        <v>0.2</v>
      </c>
      <c r="D46" s="16">
        <v>119</v>
      </c>
      <c r="E46" s="28">
        <v>120.5</v>
      </c>
      <c r="F46" s="28">
        <v>119.5</v>
      </c>
      <c r="G46" s="28">
        <v>121</v>
      </c>
      <c r="H46" s="28">
        <v>120.5</v>
      </c>
      <c r="I46">
        <f t="shared" si="5"/>
        <v>120.1</v>
      </c>
      <c r="J46">
        <f t="shared" si="3"/>
        <v>264.22000000000003</v>
      </c>
      <c r="K46">
        <f t="shared" si="4"/>
        <v>2</v>
      </c>
      <c r="L46" s="27">
        <v>41400</v>
      </c>
    </row>
    <row r="47" spans="1:12" x14ac:dyDescent="0.3">
      <c r="A47" s="25" t="s">
        <v>58</v>
      </c>
      <c r="B47" s="15">
        <v>4.76</v>
      </c>
      <c r="C47">
        <v>0.2</v>
      </c>
      <c r="D47" s="16">
        <v>155.5</v>
      </c>
      <c r="E47" s="28">
        <v>151.5</v>
      </c>
      <c r="F47" s="28">
        <v>158</v>
      </c>
      <c r="G47" s="28">
        <v>158</v>
      </c>
      <c r="H47" s="28">
        <v>158</v>
      </c>
      <c r="I47">
        <f t="shared" si="5"/>
        <v>156.19999999999999</v>
      </c>
      <c r="J47">
        <f t="shared" si="3"/>
        <v>343.64</v>
      </c>
      <c r="K47">
        <f t="shared" si="4"/>
        <v>6.5</v>
      </c>
      <c r="L47" s="27">
        <v>41400</v>
      </c>
    </row>
    <row r="48" spans="1:12" x14ac:dyDescent="0.3">
      <c r="A48" s="31" t="s">
        <v>58</v>
      </c>
      <c r="B48" s="32">
        <v>6.35</v>
      </c>
      <c r="C48" s="33">
        <v>0.2</v>
      </c>
      <c r="D48" s="34">
        <v>160.5</v>
      </c>
      <c r="E48" s="35">
        <v>163.5</v>
      </c>
      <c r="F48" s="35">
        <v>165</v>
      </c>
      <c r="G48" s="35">
        <v>163</v>
      </c>
      <c r="H48" s="35">
        <v>163.5</v>
      </c>
      <c r="I48" s="33">
        <f t="shared" si="5"/>
        <v>163.1</v>
      </c>
      <c r="J48" s="33">
        <f t="shared" si="3"/>
        <v>358.82</v>
      </c>
      <c r="K48" s="33">
        <f t="shared" si="4"/>
        <v>4.5</v>
      </c>
      <c r="L48" s="37">
        <v>41400</v>
      </c>
    </row>
    <row r="49" spans="1:12" x14ac:dyDescent="0.3">
      <c r="A49" s="31" t="s">
        <v>58</v>
      </c>
      <c r="B49" s="32">
        <v>9.5299999999999994</v>
      </c>
      <c r="C49" s="33">
        <v>0.2</v>
      </c>
      <c r="D49" s="34">
        <v>156.5</v>
      </c>
      <c r="E49" s="35">
        <v>155.5</v>
      </c>
      <c r="F49" s="35">
        <v>157</v>
      </c>
      <c r="G49" s="35">
        <v>160</v>
      </c>
      <c r="H49" s="35">
        <v>158</v>
      </c>
      <c r="I49" s="33">
        <f>AVERAGE(D49:H49)+K49</f>
        <v>161.9</v>
      </c>
      <c r="J49" s="33">
        <f t="shared" si="3"/>
        <v>356.18000000000006</v>
      </c>
      <c r="K49" s="33">
        <f t="shared" si="4"/>
        <v>4.5</v>
      </c>
      <c r="L49" s="37">
        <v>41400</v>
      </c>
    </row>
    <row r="50" spans="1:12" x14ac:dyDescent="0.3">
      <c r="A50" s="31" t="s">
        <v>58</v>
      </c>
      <c r="B50" s="32">
        <v>12.7</v>
      </c>
      <c r="C50" s="33">
        <v>0.2</v>
      </c>
      <c r="D50" s="34">
        <v>162</v>
      </c>
      <c r="E50" s="35">
        <v>161</v>
      </c>
      <c r="F50" s="35">
        <v>160</v>
      </c>
      <c r="G50" s="35">
        <v>163</v>
      </c>
      <c r="H50" s="35">
        <v>165</v>
      </c>
      <c r="I50" s="33">
        <f t="shared" si="5"/>
        <v>162.19999999999999</v>
      </c>
      <c r="J50" s="33">
        <f t="shared" si="3"/>
        <v>356.84000000000003</v>
      </c>
      <c r="K50" s="33">
        <f t="shared" si="4"/>
        <v>5</v>
      </c>
      <c r="L50" s="37">
        <v>41400</v>
      </c>
    </row>
    <row r="51" spans="1:12" x14ac:dyDescent="0.3">
      <c r="A51" s="25" t="s">
        <v>58</v>
      </c>
      <c r="B51" s="3">
        <v>0.8</v>
      </c>
      <c r="C51">
        <v>0.35</v>
      </c>
      <c r="D51">
        <v>19.5</v>
      </c>
      <c r="E51">
        <v>19</v>
      </c>
      <c r="F51">
        <v>19</v>
      </c>
      <c r="G51">
        <v>19.5</v>
      </c>
      <c r="H51">
        <v>19.5</v>
      </c>
      <c r="I51">
        <f t="shared" si="5"/>
        <v>19.3</v>
      </c>
      <c r="J51">
        <f t="shared" si="3"/>
        <v>42.460000000000008</v>
      </c>
      <c r="K51">
        <f t="shared" si="4"/>
        <v>0.5</v>
      </c>
      <c r="L51" s="27">
        <v>41400</v>
      </c>
    </row>
    <row r="52" spans="1:12" x14ac:dyDescent="0.3">
      <c r="A52" s="25" t="s">
        <v>58</v>
      </c>
      <c r="B52" s="3">
        <v>1</v>
      </c>
      <c r="C52">
        <v>0.35</v>
      </c>
      <c r="D52">
        <v>25.5</v>
      </c>
      <c r="E52">
        <v>26.5</v>
      </c>
      <c r="F52">
        <v>27</v>
      </c>
      <c r="G52">
        <v>26.5</v>
      </c>
      <c r="H52">
        <v>26</v>
      </c>
      <c r="I52">
        <f t="shared" si="5"/>
        <v>26.3</v>
      </c>
      <c r="J52">
        <f t="shared" si="3"/>
        <v>57.860000000000007</v>
      </c>
      <c r="K52">
        <f t="shared" si="4"/>
        <v>1.5</v>
      </c>
      <c r="L52" s="27">
        <v>41400</v>
      </c>
    </row>
    <row r="53" spans="1:12" x14ac:dyDescent="0.3">
      <c r="A53" s="25" t="s">
        <v>58</v>
      </c>
      <c r="B53" s="3">
        <v>1.2</v>
      </c>
      <c r="C53">
        <v>0.35</v>
      </c>
      <c r="D53">
        <v>31</v>
      </c>
      <c r="E53">
        <v>31.5</v>
      </c>
      <c r="F53">
        <v>31.5</v>
      </c>
      <c r="G53">
        <v>31.5</v>
      </c>
      <c r="H53">
        <v>31</v>
      </c>
      <c r="I53">
        <f t="shared" si="5"/>
        <v>31.3</v>
      </c>
      <c r="J53">
        <f t="shared" si="3"/>
        <v>68.860000000000014</v>
      </c>
      <c r="K53">
        <f t="shared" si="4"/>
        <v>0.5</v>
      </c>
      <c r="L53" s="27">
        <v>41400</v>
      </c>
    </row>
    <row r="54" spans="1:12" x14ac:dyDescent="0.3">
      <c r="A54" s="25" t="s">
        <v>58</v>
      </c>
      <c r="B54" s="15">
        <v>1.5</v>
      </c>
      <c r="C54">
        <v>0.35</v>
      </c>
      <c r="D54" s="16">
        <v>40.5</v>
      </c>
      <c r="E54" s="28">
        <v>37.5</v>
      </c>
      <c r="F54" s="28">
        <v>39.5</v>
      </c>
      <c r="G54" s="28">
        <v>40</v>
      </c>
      <c r="H54" s="28">
        <v>41.5</v>
      </c>
      <c r="I54">
        <f t="shared" si="5"/>
        <v>39.799999999999997</v>
      </c>
      <c r="J54">
        <f t="shared" si="3"/>
        <v>87.56</v>
      </c>
      <c r="K54">
        <f t="shared" si="4"/>
        <v>4</v>
      </c>
      <c r="L54" s="27">
        <v>41400</v>
      </c>
    </row>
    <row r="55" spans="1:12" x14ac:dyDescent="0.3">
      <c r="A55" s="25" t="s">
        <v>58</v>
      </c>
      <c r="B55" s="15">
        <v>1.9</v>
      </c>
      <c r="C55">
        <v>0.35</v>
      </c>
      <c r="D55" s="16">
        <v>56.5</v>
      </c>
      <c r="E55" s="28">
        <v>56.5</v>
      </c>
      <c r="F55" s="28">
        <v>57.5</v>
      </c>
      <c r="G55" s="28">
        <v>56</v>
      </c>
      <c r="H55" s="28">
        <v>57</v>
      </c>
      <c r="I55">
        <f t="shared" si="5"/>
        <v>56.7</v>
      </c>
      <c r="J55">
        <f t="shared" si="3"/>
        <v>124.74000000000002</v>
      </c>
      <c r="K55">
        <f t="shared" si="4"/>
        <v>1.5</v>
      </c>
      <c r="L55" s="27">
        <v>41400</v>
      </c>
    </row>
    <row r="56" spans="1:12" x14ac:dyDescent="0.3">
      <c r="A56" s="25" t="s">
        <v>58</v>
      </c>
      <c r="B56" s="15">
        <v>2.7</v>
      </c>
      <c r="C56">
        <v>0.35</v>
      </c>
      <c r="D56" s="16">
        <v>82</v>
      </c>
      <c r="E56" s="28">
        <v>84</v>
      </c>
      <c r="F56" s="28">
        <v>83.5</v>
      </c>
      <c r="G56" s="28">
        <v>84.5</v>
      </c>
      <c r="H56" s="28">
        <v>83</v>
      </c>
      <c r="I56">
        <f t="shared" si="5"/>
        <v>83.4</v>
      </c>
      <c r="J56">
        <f t="shared" si="3"/>
        <v>183.48000000000002</v>
      </c>
      <c r="K56">
        <f t="shared" si="4"/>
        <v>2.5</v>
      </c>
      <c r="L56" s="27">
        <v>41400</v>
      </c>
    </row>
    <row r="57" spans="1:12" x14ac:dyDescent="0.3">
      <c r="A57" s="25" t="s">
        <v>58</v>
      </c>
      <c r="B57" s="15">
        <v>3</v>
      </c>
      <c r="C57">
        <v>0.35</v>
      </c>
      <c r="D57" s="16">
        <v>98</v>
      </c>
      <c r="E57" s="28">
        <v>98</v>
      </c>
      <c r="F57" s="28">
        <v>97</v>
      </c>
      <c r="G57" s="28">
        <v>95</v>
      </c>
      <c r="H57" s="28">
        <v>96.5</v>
      </c>
      <c r="I57">
        <f t="shared" si="5"/>
        <v>96.9</v>
      </c>
      <c r="J57">
        <f t="shared" si="3"/>
        <v>213.18000000000004</v>
      </c>
      <c r="K57">
        <f t="shared" si="4"/>
        <v>3</v>
      </c>
      <c r="L57" s="27">
        <v>41400</v>
      </c>
    </row>
    <row r="58" spans="1:12" x14ac:dyDescent="0.3">
      <c r="A58" s="25" t="s">
        <v>58</v>
      </c>
      <c r="B58" s="15">
        <v>3.5</v>
      </c>
      <c r="C58">
        <v>0.35</v>
      </c>
      <c r="D58" s="16">
        <v>113.5</v>
      </c>
      <c r="E58" s="28">
        <v>108.5</v>
      </c>
      <c r="F58" s="28">
        <v>113</v>
      </c>
      <c r="G58" s="28">
        <v>112</v>
      </c>
      <c r="H58" s="28">
        <v>109.5</v>
      </c>
      <c r="I58">
        <f t="shared" si="5"/>
        <v>111.3</v>
      </c>
      <c r="J58">
        <f t="shared" si="3"/>
        <v>244.86</v>
      </c>
      <c r="K58">
        <f t="shared" si="4"/>
        <v>5</v>
      </c>
      <c r="L58" s="27">
        <v>41400</v>
      </c>
    </row>
    <row r="59" spans="1:12" x14ac:dyDescent="0.3">
      <c r="A59" s="25" t="s">
        <v>58</v>
      </c>
      <c r="B59" s="15">
        <v>4.76</v>
      </c>
      <c r="C59">
        <v>0.35</v>
      </c>
      <c r="D59" s="16">
        <v>138</v>
      </c>
      <c r="E59" s="28">
        <v>135.5</v>
      </c>
      <c r="F59" s="28">
        <v>137</v>
      </c>
      <c r="G59" s="28">
        <v>137.5</v>
      </c>
      <c r="H59" s="28">
        <v>138</v>
      </c>
      <c r="I59">
        <f t="shared" si="5"/>
        <v>137.19999999999999</v>
      </c>
      <c r="J59">
        <f t="shared" si="3"/>
        <v>301.83999999999997</v>
      </c>
      <c r="K59">
        <f t="shared" si="4"/>
        <v>2.5</v>
      </c>
      <c r="L59" s="27">
        <v>41400</v>
      </c>
    </row>
    <row r="60" spans="1:12" x14ac:dyDescent="0.3">
      <c r="A60" s="31" t="s">
        <v>58</v>
      </c>
      <c r="B60" s="32">
        <v>6.35</v>
      </c>
      <c r="C60" s="33">
        <v>0.35</v>
      </c>
      <c r="D60" s="34">
        <v>137.5</v>
      </c>
      <c r="E60" s="35">
        <v>132.5</v>
      </c>
      <c r="F60" s="35">
        <v>136</v>
      </c>
      <c r="G60" s="35">
        <v>140</v>
      </c>
      <c r="H60" s="35">
        <v>132.5</v>
      </c>
      <c r="I60" s="33">
        <v>139</v>
      </c>
      <c r="J60" s="33">
        <f t="shared" si="3"/>
        <v>305.8</v>
      </c>
      <c r="K60" s="33">
        <f t="shared" si="4"/>
        <v>7.5</v>
      </c>
      <c r="L60" s="37">
        <v>41400</v>
      </c>
    </row>
    <row r="61" spans="1:12" x14ac:dyDescent="0.3">
      <c r="A61" s="31" t="s">
        <v>58</v>
      </c>
      <c r="B61" s="32">
        <v>9.5299999999999994</v>
      </c>
      <c r="C61" s="33">
        <v>0.35</v>
      </c>
      <c r="D61" s="34">
        <v>143</v>
      </c>
      <c r="E61" s="35">
        <v>143.5</v>
      </c>
      <c r="F61" s="35">
        <v>143</v>
      </c>
      <c r="G61" s="35">
        <v>140</v>
      </c>
      <c r="H61" s="35">
        <v>141</v>
      </c>
      <c r="I61" s="33">
        <f t="shared" si="5"/>
        <v>142.1</v>
      </c>
      <c r="J61" s="33">
        <f t="shared" si="3"/>
        <v>312.62</v>
      </c>
      <c r="K61" s="33">
        <f t="shared" si="4"/>
        <v>3.5</v>
      </c>
      <c r="L61" s="37">
        <v>41400</v>
      </c>
    </row>
    <row r="62" spans="1:12" x14ac:dyDescent="0.3">
      <c r="A62" s="31" t="s">
        <v>58</v>
      </c>
      <c r="B62" s="32">
        <v>12.7</v>
      </c>
      <c r="C62" s="33">
        <v>0.35</v>
      </c>
      <c r="D62" s="34">
        <v>142</v>
      </c>
      <c r="E62" s="35">
        <v>143</v>
      </c>
      <c r="F62" s="35">
        <v>143</v>
      </c>
      <c r="G62" s="35">
        <v>140</v>
      </c>
      <c r="H62" s="35">
        <v>142</v>
      </c>
      <c r="I62" s="33">
        <f t="shared" si="5"/>
        <v>142</v>
      </c>
      <c r="J62" s="33">
        <f t="shared" si="3"/>
        <v>312.40000000000003</v>
      </c>
      <c r="K62" s="33">
        <f t="shared" si="4"/>
        <v>3</v>
      </c>
      <c r="L62" s="37">
        <v>41400</v>
      </c>
    </row>
    <row r="63" spans="1:12" x14ac:dyDescent="0.3">
      <c r="A63" s="25" t="s">
        <v>58</v>
      </c>
      <c r="B63" s="3">
        <v>0.8</v>
      </c>
      <c r="C63">
        <v>0.5</v>
      </c>
      <c r="D63">
        <v>20</v>
      </c>
      <c r="E63">
        <v>20.5</v>
      </c>
      <c r="F63">
        <v>20</v>
      </c>
      <c r="G63">
        <v>21</v>
      </c>
      <c r="H63">
        <v>20.5</v>
      </c>
      <c r="I63">
        <f t="shared" si="5"/>
        <v>20.399999999999999</v>
      </c>
      <c r="J63">
        <f t="shared" si="3"/>
        <v>44.88</v>
      </c>
      <c r="K63">
        <f t="shared" si="4"/>
        <v>1</v>
      </c>
      <c r="L63" s="27">
        <v>41400</v>
      </c>
    </row>
    <row r="64" spans="1:12" x14ac:dyDescent="0.3">
      <c r="A64" s="25" t="s">
        <v>58</v>
      </c>
      <c r="B64" s="3">
        <v>1</v>
      </c>
      <c r="C64">
        <v>0.5</v>
      </c>
      <c r="D64">
        <v>26</v>
      </c>
      <c r="E64">
        <v>26.5</v>
      </c>
      <c r="F64">
        <v>26.5</v>
      </c>
      <c r="G64">
        <v>26</v>
      </c>
      <c r="H64">
        <v>25.5</v>
      </c>
      <c r="I64">
        <f t="shared" si="5"/>
        <v>26.1</v>
      </c>
      <c r="J64">
        <f t="shared" si="3"/>
        <v>57.420000000000009</v>
      </c>
      <c r="K64">
        <f t="shared" si="4"/>
        <v>1</v>
      </c>
      <c r="L64" s="27">
        <v>41400</v>
      </c>
    </row>
    <row r="65" spans="1:12" x14ac:dyDescent="0.3">
      <c r="A65" s="25" t="s">
        <v>58</v>
      </c>
      <c r="B65" s="3">
        <v>1.2</v>
      </c>
      <c r="C65">
        <v>0.5</v>
      </c>
      <c r="D65">
        <v>31</v>
      </c>
      <c r="E65">
        <v>30.5</v>
      </c>
      <c r="F65">
        <v>30</v>
      </c>
      <c r="G65">
        <v>30.5</v>
      </c>
      <c r="H65">
        <v>30</v>
      </c>
      <c r="I65">
        <f t="shared" si="5"/>
        <v>30.4</v>
      </c>
      <c r="J65">
        <f t="shared" si="3"/>
        <v>66.88</v>
      </c>
      <c r="K65">
        <f t="shared" si="4"/>
        <v>1</v>
      </c>
      <c r="L65" s="27">
        <v>41400</v>
      </c>
    </row>
    <row r="66" spans="1:12" x14ac:dyDescent="0.3">
      <c r="A66" s="25" t="s">
        <v>58</v>
      </c>
      <c r="B66" s="15">
        <v>1.5</v>
      </c>
      <c r="C66">
        <v>0.5</v>
      </c>
      <c r="D66" s="16">
        <v>40.5</v>
      </c>
      <c r="E66" s="28">
        <v>40.5</v>
      </c>
      <c r="F66" s="28">
        <v>40</v>
      </c>
      <c r="G66" s="28">
        <v>39.5</v>
      </c>
      <c r="H66" s="28">
        <v>38.5</v>
      </c>
      <c r="I66">
        <f t="shared" si="5"/>
        <v>39.799999999999997</v>
      </c>
      <c r="J66">
        <f t="shared" si="3"/>
        <v>87.56</v>
      </c>
      <c r="K66">
        <f t="shared" si="4"/>
        <v>2</v>
      </c>
      <c r="L66" s="27">
        <v>41400</v>
      </c>
    </row>
    <row r="67" spans="1:12" x14ac:dyDescent="0.3">
      <c r="A67" s="25" t="s">
        <v>58</v>
      </c>
      <c r="B67" s="15">
        <v>1.9</v>
      </c>
      <c r="C67">
        <v>0.5</v>
      </c>
      <c r="D67" s="16">
        <v>52</v>
      </c>
      <c r="E67" s="28">
        <v>54</v>
      </c>
      <c r="F67" s="28">
        <v>54</v>
      </c>
      <c r="G67" s="28">
        <v>50</v>
      </c>
      <c r="H67" s="28">
        <v>55</v>
      </c>
      <c r="I67">
        <f t="shared" ref="I67:I74" si="6">AVERAGE(D67:H67)</f>
        <v>53</v>
      </c>
      <c r="J67">
        <f t="shared" ref="J67:J74" si="7">I67*2.2</f>
        <v>116.60000000000001</v>
      </c>
      <c r="K67">
        <f t="shared" ref="K67:K74" si="8">MAX(D67:H67)-MIN(D67:H67)</f>
        <v>5</v>
      </c>
      <c r="L67" s="27">
        <v>41400</v>
      </c>
    </row>
    <row r="68" spans="1:12" x14ac:dyDescent="0.3">
      <c r="A68" s="25" t="s">
        <v>58</v>
      </c>
      <c r="B68" s="15">
        <v>2.7</v>
      </c>
      <c r="C68">
        <v>0.5</v>
      </c>
      <c r="D68" s="16">
        <v>78</v>
      </c>
      <c r="E68" s="28">
        <v>81</v>
      </c>
      <c r="F68" s="28">
        <v>78.5</v>
      </c>
      <c r="G68" s="28">
        <v>78</v>
      </c>
      <c r="H68" s="28">
        <v>77.5</v>
      </c>
      <c r="I68">
        <f t="shared" si="6"/>
        <v>78.599999999999994</v>
      </c>
      <c r="J68">
        <f t="shared" si="7"/>
        <v>172.92</v>
      </c>
      <c r="K68">
        <f t="shared" si="8"/>
        <v>3.5</v>
      </c>
      <c r="L68" s="27">
        <v>41400</v>
      </c>
    </row>
    <row r="69" spans="1:12" x14ac:dyDescent="0.3">
      <c r="A69" s="25" t="s">
        <v>58</v>
      </c>
      <c r="B69" s="15">
        <v>3</v>
      </c>
      <c r="C69">
        <v>0.5</v>
      </c>
      <c r="D69" s="16">
        <v>91</v>
      </c>
      <c r="E69" s="28">
        <v>98</v>
      </c>
      <c r="F69" s="28">
        <v>92</v>
      </c>
      <c r="G69" s="28">
        <v>93</v>
      </c>
      <c r="H69" s="28">
        <v>91</v>
      </c>
      <c r="I69">
        <f>AVERAGE(D69:H69)-5</f>
        <v>88</v>
      </c>
      <c r="J69">
        <f t="shared" si="7"/>
        <v>193.60000000000002</v>
      </c>
      <c r="K69">
        <f t="shared" si="8"/>
        <v>7</v>
      </c>
      <c r="L69" s="27">
        <v>41400</v>
      </c>
    </row>
    <row r="70" spans="1:12" x14ac:dyDescent="0.3">
      <c r="A70" s="25" t="s">
        <v>58</v>
      </c>
      <c r="B70" s="15">
        <v>3.5</v>
      </c>
      <c r="C70">
        <v>0.5</v>
      </c>
      <c r="D70" s="16">
        <v>105</v>
      </c>
      <c r="E70" s="28">
        <v>106.5</v>
      </c>
      <c r="F70" s="28">
        <v>107</v>
      </c>
      <c r="G70" s="28">
        <v>107.5</v>
      </c>
      <c r="H70" s="28">
        <v>107</v>
      </c>
      <c r="I70">
        <f>AVERAGE(D70:H70)-K70</f>
        <v>104.1</v>
      </c>
      <c r="J70">
        <f t="shared" si="7"/>
        <v>229.02</v>
      </c>
      <c r="K70">
        <f t="shared" si="8"/>
        <v>2.5</v>
      </c>
      <c r="L70" s="27">
        <v>41400</v>
      </c>
    </row>
    <row r="71" spans="1:12" x14ac:dyDescent="0.3">
      <c r="A71" s="25" t="s">
        <v>58</v>
      </c>
      <c r="B71" s="15">
        <v>4.76</v>
      </c>
      <c r="C71">
        <v>0.5</v>
      </c>
      <c r="D71" s="16">
        <v>117</v>
      </c>
      <c r="E71" s="28">
        <v>113.5</v>
      </c>
      <c r="F71" s="28">
        <v>116.5</v>
      </c>
      <c r="G71" s="28">
        <v>113.5</v>
      </c>
      <c r="H71" s="28">
        <v>114</v>
      </c>
      <c r="I71">
        <f>AVERAGE(D71:H71)+K71</f>
        <v>118.4</v>
      </c>
      <c r="J71">
        <f t="shared" si="7"/>
        <v>260.48</v>
      </c>
      <c r="K71">
        <f t="shared" si="8"/>
        <v>3.5</v>
      </c>
      <c r="L71" s="27">
        <v>41400</v>
      </c>
    </row>
    <row r="72" spans="1:12" x14ac:dyDescent="0.3">
      <c r="A72" s="25" t="s">
        <v>58</v>
      </c>
      <c r="B72" s="15">
        <v>6.35</v>
      </c>
      <c r="C72">
        <v>0.5</v>
      </c>
      <c r="D72" s="16">
        <v>119.5</v>
      </c>
      <c r="E72" s="28">
        <v>118</v>
      </c>
      <c r="F72" s="28">
        <v>124</v>
      </c>
      <c r="G72" s="28">
        <v>120</v>
      </c>
      <c r="H72" s="28">
        <v>118.5</v>
      </c>
      <c r="I72">
        <f t="shared" si="6"/>
        <v>120</v>
      </c>
      <c r="J72">
        <f t="shared" si="7"/>
        <v>264</v>
      </c>
      <c r="K72">
        <f t="shared" si="8"/>
        <v>6</v>
      </c>
      <c r="L72" s="27">
        <v>41400</v>
      </c>
    </row>
    <row r="73" spans="1:12" x14ac:dyDescent="0.3">
      <c r="A73" s="25" t="s">
        <v>58</v>
      </c>
      <c r="B73" s="15">
        <v>9.5299999999999994</v>
      </c>
      <c r="C73">
        <v>0.5</v>
      </c>
      <c r="D73" s="16">
        <v>133</v>
      </c>
      <c r="E73" s="28">
        <v>134.5</v>
      </c>
      <c r="F73" s="28">
        <v>133</v>
      </c>
      <c r="G73" s="28">
        <v>132</v>
      </c>
      <c r="H73" s="28">
        <v>135</v>
      </c>
      <c r="I73">
        <v>123</v>
      </c>
      <c r="J73">
        <f t="shared" si="7"/>
        <v>270.60000000000002</v>
      </c>
      <c r="K73">
        <f t="shared" si="8"/>
        <v>3</v>
      </c>
      <c r="L73" s="27">
        <v>41400</v>
      </c>
    </row>
    <row r="74" spans="1:12" x14ac:dyDescent="0.3">
      <c r="A74" s="25" t="s">
        <v>58</v>
      </c>
      <c r="B74" s="15">
        <v>12.7</v>
      </c>
      <c r="C74">
        <v>0.5</v>
      </c>
      <c r="D74" s="16">
        <v>126.5</v>
      </c>
      <c r="E74" s="28">
        <v>126</v>
      </c>
      <c r="F74" s="28">
        <v>129</v>
      </c>
      <c r="G74" s="28">
        <v>126</v>
      </c>
      <c r="H74" s="28">
        <v>127.5</v>
      </c>
      <c r="I74">
        <f t="shared" si="6"/>
        <v>127</v>
      </c>
      <c r="J74">
        <f t="shared" si="7"/>
        <v>279.40000000000003</v>
      </c>
      <c r="K74">
        <f t="shared" si="8"/>
        <v>3</v>
      </c>
      <c r="L74" s="27">
        <v>41400</v>
      </c>
    </row>
  </sheetData>
  <sortState ref="A3:M74">
    <sortCondition ref="C3:C7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I37" sqref="I37"/>
    </sheetView>
  </sheetViews>
  <sheetFormatPr defaultRowHeight="14.4" x14ac:dyDescent="0.3"/>
  <cols>
    <col min="1" max="1" width="17.5546875" customWidth="1"/>
    <col min="2" max="2" width="13.88671875" customWidth="1"/>
    <col min="3" max="3" width="14.88671875" customWidth="1"/>
    <col min="4" max="7" width="9.109375" customWidth="1"/>
    <col min="8" max="8" width="5.33203125" customWidth="1"/>
    <col min="9" max="9" width="15.6640625" customWidth="1"/>
    <col min="10" max="10" width="17" customWidth="1"/>
  </cols>
  <sheetData>
    <row r="1" spans="1:13" x14ac:dyDescent="0.3">
      <c r="A1" s="25" t="s">
        <v>53</v>
      </c>
      <c r="B1" s="2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46</v>
      </c>
      <c r="I1" t="s">
        <v>45</v>
      </c>
      <c r="J1" t="s">
        <v>44</v>
      </c>
      <c r="K1" t="s">
        <v>60</v>
      </c>
      <c r="L1" t="s">
        <v>42</v>
      </c>
      <c r="M1" t="s">
        <v>41</v>
      </c>
    </row>
    <row r="2" spans="1:13" x14ac:dyDescent="0.3">
      <c r="A2" s="25" t="s">
        <v>58</v>
      </c>
      <c r="B2" s="3">
        <v>1</v>
      </c>
      <c r="C2">
        <v>0</v>
      </c>
      <c r="D2">
        <v>41.5</v>
      </c>
      <c r="E2">
        <v>45.5</v>
      </c>
      <c r="F2">
        <v>45</v>
      </c>
      <c r="G2">
        <v>44.5</v>
      </c>
      <c r="H2">
        <v>44.5</v>
      </c>
      <c r="I2">
        <v>44.2</v>
      </c>
      <c r="J2">
        <v>97.240000000000009</v>
      </c>
      <c r="K2">
        <v>4</v>
      </c>
      <c r="L2" s="27">
        <v>41493</v>
      </c>
    </row>
    <row r="3" spans="1:13" x14ac:dyDescent="0.3">
      <c r="A3" s="25" t="s">
        <v>58</v>
      </c>
      <c r="B3" s="3">
        <v>1.2</v>
      </c>
      <c r="C3">
        <v>0</v>
      </c>
      <c r="D3">
        <v>52</v>
      </c>
      <c r="E3">
        <v>52</v>
      </c>
      <c r="F3">
        <v>51</v>
      </c>
      <c r="G3">
        <v>52</v>
      </c>
      <c r="H3">
        <v>52</v>
      </c>
      <c r="I3">
        <v>51.8</v>
      </c>
      <c r="J3">
        <v>113.96000000000001</v>
      </c>
      <c r="K3">
        <v>1</v>
      </c>
      <c r="L3" s="27">
        <v>41493</v>
      </c>
    </row>
    <row r="4" spans="1:13" x14ac:dyDescent="0.3">
      <c r="A4" s="25" t="s">
        <v>58</v>
      </c>
      <c r="B4" s="15">
        <v>1.5</v>
      </c>
      <c r="C4">
        <v>0</v>
      </c>
      <c r="D4" s="16">
        <v>59</v>
      </c>
      <c r="E4" s="28">
        <v>61.5</v>
      </c>
      <c r="F4" s="28">
        <v>59</v>
      </c>
      <c r="G4" s="28">
        <v>60</v>
      </c>
      <c r="H4" s="28">
        <v>62</v>
      </c>
      <c r="I4">
        <v>60.3</v>
      </c>
      <c r="J4">
        <v>132.66</v>
      </c>
      <c r="K4">
        <v>3</v>
      </c>
      <c r="L4" s="27">
        <v>41493</v>
      </c>
    </row>
    <row r="5" spans="1:13" x14ac:dyDescent="0.3">
      <c r="A5" s="25" t="s">
        <v>58</v>
      </c>
      <c r="B5" s="15">
        <v>1.9</v>
      </c>
      <c r="C5">
        <v>0</v>
      </c>
      <c r="D5" s="16">
        <v>85</v>
      </c>
      <c r="E5" s="28">
        <v>85.5</v>
      </c>
      <c r="F5" s="28">
        <v>87</v>
      </c>
      <c r="G5" s="28">
        <v>86</v>
      </c>
      <c r="H5" s="28">
        <v>87.5</v>
      </c>
      <c r="I5">
        <v>86.2</v>
      </c>
      <c r="J5">
        <v>189.64000000000001</v>
      </c>
      <c r="K5">
        <v>2.5</v>
      </c>
      <c r="L5" s="27">
        <v>41493</v>
      </c>
    </row>
    <row r="6" spans="1:13" x14ac:dyDescent="0.3">
      <c r="A6" s="25" t="s">
        <v>58</v>
      </c>
      <c r="B6" s="15">
        <v>2.7</v>
      </c>
      <c r="C6">
        <v>0</v>
      </c>
      <c r="D6" s="16">
        <v>129.5</v>
      </c>
      <c r="E6" s="28">
        <v>125</v>
      </c>
      <c r="F6" s="28">
        <v>126</v>
      </c>
      <c r="G6" s="28">
        <v>128</v>
      </c>
      <c r="H6" s="28">
        <v>128.5</v>
      </c>
      <c r="I6">
        <v>127.4</v>
      </c>
      <c r="J6">
        <v>280.28000000000003</v>
      </c>
      <c r="K6">
        <v>4.5</v>
      </c>
      <c r="L6" s="27">
        <v>41493</v>
      </c>
    </row>
    <row r="7" spans="1:13" x14ac:dyDescent="0.3">
      <c r="A7" s="25" t="s">
        <v>58</v>
      </c>
      <c r="B7" s="15">
        <v>3</v>
      </c>
      <c r="C7">
        <v>0</v>
      </c>
      <c r="D7" s="16">
        <v>142</v>
      </c>
      <c r="E7" s="28">
        <v>137</v>
      </c>
      <c r="F7" s="28">
        <v>140</v>
      </c>
      <c r="G7" s="28">
        <v>139</v>
      </c>
      <c r="H7" s="28">
        <v>139</v>
      </c>
      <c r="I7">
        <v>139.4</v>
      </c>
      <c r="J7">
        <v>306.68000000000006</v>
      </c>
      <c r="K7">
        <v>5</v>
      </c>
      <c r="L7" s="27">
        <v>41493</v>
      </c>
    </row>
    <row r="8" spans="1:13" x14ac:dyDescent="0.3">
      <c r="A8" s="25" t="s">
        <v>58</v>
      </c>
      <c r="B8" s="15">
        <v>3.5</v>
      </c>
      <c r="C8">
        <v>0</v>
      </c>
      <c r="D8" s="16">
        <v>169</v>
      </c>
      <c r="E8" s="28">
        <v>167.5</v>
      </c>
      <c r="F8" s="28">
        <v>169</v>
      </c>
      <c r="G8" s="28">
        <v>168</v>
      </c>
      <c r="H8" s="28">
        <v>167.5</v>
      </c>
      <c r="I8">
        <v>168.2</v>
      </c>
      <c r="J8">
        <v>370.04</v>
      </c>
      <c r="K8">
        <v>1.5</v>
      </c>
      <c r="L8" s="27">
        <v>41493</v>
      </c>
    </row>
    <row r="9" spans="1:13" x14ac:dyDescent="0.3">
      <c r="A9" s="25" t="s">
        <v>58</v>
      </c>
      <c r="B9" s="15">
        <v>4.76</v>
      </c>
      <c r="C9">
        <v>0</v>
      </c>
      <c r="D9" s="16">
        <v>271</v>
      </c>
      <c r="E9" s="28">
        <v>268</v>
      </c>
      <c r="F9" s="28">
        <v>276</v>
      </c>
      <c r="G9" s="28">
        <v>268.5</v>
      </c>
      <c r="H9" s="28">
        <v>268</v>
      </c>
      <c r="I9">
        <v>270.3</v>
      </c>
      <c r="J9">
        <v>594.66000000000008</v>
      </c>
      <c r="K9">
        <v>8</v>
      </c>
      <c r="L9" s="27">
        <v>41493</v>
      </c>
    </row>
    <row r="10" spans="1:13" x14ac:dyDescent="0.3">
      <c r="A10" s="31" t="s">
        <v>58</v>
      </c>
      <c r="B10" s="32">
        <v>6.35</v>
      </c>
      <c r="C10">
        <v>0</v>
      </c>
      <c r="D10" s="16">
        <v>362</v>
      </c>
      <c r="E10" s="28">
        <v>358</v>
      </c>
      <c r="F10" s="28">
        <v>360</v>
      </c>
      <c r="G10" s="28">
        <v>358</v>
      </c>
      <c r="H10" s="28">
        <v>359.5</v>
      </c>
      <c r="I10">
        <f>AVERAGE(D10:H10)</f>
        <v>359.5</v>
      </c>
      <c r="J10">
        <f>I10*2.2</f>
        <v>790.90000000000009</v>
      </c>
      <c r="K10">
        <f>MAX(D10:H10)-MIN(D10:H10)</f>
        <v>4</v>
      </c>
      <c r="L10" s="27">
        <v>41493</v>
      </c>
    </row>
    <row r="11" spans="1:13" x14ac:dyDescent="0.3">
      <c r="A11" s="31" t="s">
        <v>58</v>
      </c>
      <c r="B11" s="32">
        <v>9.52</v>
      </c>
      <c r="C11">
        <v>0</v>
      </c>
      <c r="D11" s="16">
        <v>419</v>
      </c>
      <c r="E11" s="28">
        <v>395</v>
      </c>
      <c r="F11" s="28">
        <v>415</v>
      </c>
      <c r="G11" s="28">
        <v>408</v>
      </c>
      <c r="H11" s="28">
        <v>410</v>
      </c>
      <c r="I11">
        <f>AVERAGE(D11:H11)</f>
        <v>409.4</v>
      </c>
      <c r="J11">
        <f>I11*2.2</f>
        <v>900.68000000000006</v>
      </c>
      <c r="K11">
        <f>MAX(D11:H11)-MIN(D11:H11)</f>
        <v>24</v>
      </c>
      <c r="L11" s="27">
        <v>41493</v>
      </c>
    </row>
    <row r="12" spans="1:13" x14ac:dyDescent="0.3">
      <c r="A12" s="31" t="s">
        <v>58</v>
      </c>
      <c r="B12" s="32">
        <v>12.7</v>
      </c>
      <c r="C12">
        <v>0</v>
      </c>
      <c r="D12" s="16">
        <v>405</v>
      </c>
      <c r="E12" s="28">
        <v>410</v>
      </c>
      <c r="F12" s="28">
        <v>403</v>
      </c>
      <c r="G12" s="28">
        <v>408</v>
      </c>
      <c r="H12" s="28">
        <v>400</v>
      </c>
      <c r="I12">
        <v>415</v>
      </c>
      <c r="J12">
        <f>I12*2.2</f>
        <v>913.00000000000011</v>
      </c>
      <c r="K12">
        <f>MAX(D12:H12)-MIN(D12:H12)</f>
        <v>10</v>
      </c>
      <c r="L12" s="27">
        <v>41493</v>
      </c>
    </row>
    <row r="13" spans="1:13" x14ac:dyDescent="0.3">
      <c r="A13" s="25" t="s">
        <v>59</v>
      </c>
      <c r="B13" s="3">
        <v>3.5</v>
      </c>
      <c r="C13">
        <v>0</v>
      </c>
      <c r="D13" s="16">
        <v>39</v>
      </c>
      <c r="E13" s="28">
        <v>38</v>
      </c>
      <c r="F13" s="28">
        <v>39</v>
      </c>
      <c r="G13" s="28">
        <v>38</v>
      </c>
      <c r="H13" s="28">
        <v>38</v>
      </c>
      <c r="I13">
        <v>38.4</v>
      </c>
      <c r="J13" s="30">
        <v>84.48</v>
      </c>
      <c r="K13">
        <v>1</v>
      </c>
      <c r="L13" s="27">
        <v>41493</v>
      </c>
    </row>
    <row r="14" spans="1:13" x14ac:dyDescent="0.3">
      <c r="A14" s="25" t="s">
        <v>59</v>
      </c>
      <c r="B14" s="3">
        <v>4.76</v>
      </c>
      <c r="C14">
        <v>0</v>
      </c>
      <c r="D14" s="16">
        <v>52</v>
      </c>
      <c r="E14" s="28">
        <v>53</v>
      </c>
      <c r="F14" s="28">
        <v>52</v>
      </c>
      <c r="G14" s="28">
        <v>53</v>
      </c>
      <c r="H14" s="28">
        <v>52</v>
      </c>
      <c r="I14">
        <v>52.4</v>
      </c>
      <c r="J14" s="30">
        <v>115.28</v>
      </c>
      <c r="K14">
        <v>1</v>
      </c>
      <c r="L14" s="27">
        <v>41493</v>
      </c>
    </row>
    <row r="15" spans="1:13" x14ac:dyDescent="0.3">
      <c r="A15" s="25" t="s">
        <v>58</v>
      </c>
      <c r="B15" s="3">
        <v>1</v>
      </c>
      <c r="C15">
        <v>0.15</v>
      </c>
      <c r="D15">
        <v>39.5</v>
      </c>
      <c r="E15">
        <v>39.5</v>
      </c>
      <c r="F15">
        <v>38</v>
      </c>
      <c r="G15">
        <v>39.5</v>
      </c>
      <c r="H15">
        <v>40.5</v>
      </c>
      <c r="I15">
        <v>39.4</v>
      </c>
      <c r="J15">
        <v>86.68</v>
      </c>
      <c r="K15">
        <v>2.5</v>
      </c>
      <c r="L15" s="27">
        <v>41493</v>
      </c>
    </row>
    <row r="16" spans="1:13" x14ac:dyDescent="0.3">
      <c r="A16" s="25" t="s">
        <v>58</v>
      </c>
      <c r="B16" s="3">
        <v>1.2</v>
      </c>
      <c r="C16">
        <v>0.15</v>
      </c>
      <c r="D16">
        <v>45</v>
      </c>
      <c r="E16">
        <v>43</v>
      </c>
      <c r="F16">
        <v>44</v>
      </c>
      <c r="G16">
        <v>43.5</v>
      </c>
      <c r="H16">
        <v>44</v>
      </c>
      <c r="I16">
        <v>43.9</v>
      </c>
      <c r="J16">
        <v>96.58</v>
      </c>
      <c r="K16">
        <v>2</v>
      </c>
      <c r="L16" s="27">
        <v>41493</v>
      </c>
    </row>
    <row r="17" spans="1:12" x14ac:dyDescent="0.3">
      <c r="A17" s="25" t="s">
        <v>58</v>
      </c>
      <c r="B17" s="15">
        <v>1.5</v>
      </c>
      <c r="C17">
        <v>0.15</v>
      </c>
      <c r="D17" s="16">
        <v>55</v>
      </c>
      <c r="E17" s="28">
        <v>55</v>
      </c>
      <c r="F17" s="28">
        <v>53.5</v>
      </c>
      <c r="G17" s="28">
        <v>55</v>
      </c>
      <c r="H17" s="28">
        <v>54</v>
      </c>
      <c r="I17">
        <v>54.5</v>
      </c>
      <c r="J17">
        <v>119.9</v>
      </c>
      <c r="K17">
        <v>1.5</v>
      </c>
      <c r="L17" s="27">
        <v>41493</v>
      </c>
    </row>
    <row r="18" spans="1:12" x14ac:dyDescent="0.3">
      <c r="A18" s="25" t="s">
        <v>58</v>
      </c>
      <c r="B18" s="15">
        <v>1.9</v>
      </c>
      <c r="C18">
        <v>0.15</v>
      </c>
      <c r="D18" s="16">
        <v>76</v>
      </c>
      <c r="E18" s="28">
        <v>76</v>
      </c>
      <c r="F18" s="28">
        <v>76</v>
      </c>
      <c r="G18" s="28">
        <v>76</v>
      </c>
      <c r="H18" s="28">
        <v>76</v>
      </c>
      <c r="I18">
        <v>76</v>
      </c>
      <c r="J18">
        <v>167.20000000000002</v>
      </c>
      <c r="K18">
        <v>0</v>
      </c>
      <c r="L18" s="27">
        <v>41493</v>
      </c>
    </row>
    <row r="19" spans="1:12" x14ac:dyDescent="0.3">
      <c r="A19" s="25" t="s">
        <v>58</v>
      </c>
      <c r="B19" s="15">
        <v>2.7</v>
      </c>
      <c r="C19">
        <v>0.15</v>
      </c>
      <c r="D19" s="16">
        <v>113</v>
      </c>
      <c r="E19" s="28">
        <v>114.5</v>
      </c>
      <c r="F19" s="28">
        <v>114</v>
      </c>
      <c r="G19" s="28">
        <v>115</v>
      </c>
      <c r="H19" s="28">
        <v>115</v>
      </c>
      <c r="I19">
        <v>114.3</v>
      </c>
      <c r="J19">
        <v>251.46</v>
      </c>
      <c r="K19">
        <v>2</v>
      </c>
      <c r="L19" s="27">
        <v>41493</v>
      </c>
    </row>
    <row r="20" spans="1:12" x14ac:dyDescent="0.3">
      <c r="A20" s="25" t="s">
        <v>58</v>
      </c>
      <c r="B20" s="15">
        <v>3</v>
      </c>
      <c r="C20">
        <v>0.15</v>
      </c>
      <c r="D20" s="16">
        <v>134.5</v>
      </c>
      <c r="E20" s="28">
        <v>130.5</v>
      </c>
      <c r="F20" s="28">
        <v>134</v>
      </c>
      <c r="G20" s="28">
        <v>132</v>
      </c>
      <c r="H20" s="28">
        <v>134.5</v>
      </c>
      <c r="I20" s="30">
        <v>133.1</v>
      </c>
      <c r="J20" s="30">
        <v>292.82</v>
      </c>
      <c r="K20">
        <v>4</v>
      </c>
      <c r="L20" s="27">
        <v>41493</v>
      </c>
    </row>
    <row r="21" spans="1:12" x14ac:dyDescent="0.3">
      <c r="A21" s="25" t="s">
        <v>58</v>
      </c>
      <c r="B21" s="15">
        <v>3.5</v>
      </c>
      <c r="C21">
        <v>0.15</v>
      </c>
      <c r="D21" s="16">
        <v>164</v>
      </c>
      <c r="E21" s="28">
        <v>166</v>
      </c>
      <c r="F21" s="28">
        <v>164</v>
      </c>
      <c r="G21" s="28">
        <v>165</v>
      </c>
      <c r="H21" s="28">
        <v>164</v>
      </c>
      <c r="I21">
        <v>164.6</v>
      </c>
      <c r="J21">
        <v>362.12</v>
      </c>
      <c r="K21">
        <v>2</v>
      </c>
      <c r="L21" s="27">
        <v>41493</v>
      </c>
    </row>
    <row r="22" spans="1:12" x14ac:dyDescent="0.3">
      <c r="A22" s="25" t="s">
        <v>58</v>
      </c>
      <c r="B22" s="15">
        <v>4.76</v>
      </c>
      <c r="C22">
        <v>0.15</v>
      </c>
      <c r="D22" s="16">
        <v>238</v>
      </c>
      <c r="E22" s="28">
        <v>243</v>
      </c>
      <c r="F22" s="28">
        <v>240</v>
      </c>
      <c r="G22" s="28">
        <v>242</v>
      </c>
      <c r="H22" s="28">
        <v>242</v>
      </c>
      <c r="I22">
        <v>241</v>
      </c>
      <c r="J22">
        <v>530.20000000000005</v>
      </c>
      <c r="K22">
        <v>5</v>
      </c>
      <c r="L22" s="27">
        <v>41493</v>
      </c>
    </row>
    <row r="23" spans="1:12" x14ac:dyDescent="0.3">
      <c r="A23" s="31" t="s">
        <v>58</v>
      </c>
      <c r="B23" s="32">
        <v>6.35</v>
      </c>
      <c r="C23">
        <v>0.15</v>
      </c>
      <c r="D23" s="16">
        <v>309</v>
      </c>
      <c r="E23" s="28">
        <v>308</v>
      </c>
      <c r="F23" s="28">
        <v>309.5</v>
      </c>
      <c r="G23" s="28">
        <v>308</v>
      </c>
      <c r="H23" s="28">
        <v>310</v>
      </c>
      <c r="I23">
        <f>AVERAGE(D23:H23)</f>
        <v>308.89999999999998</v>
      </c>
      <c r="J23">
        <f>I23*2.2</f>
        <v>679.58</v>
      </c>
      <c r="K23">
        <f>MAX(D23:H23)-MIN(D23:H23)</f>
        <v>2</v>
      </c>
      <c r="L23" s="27">
        <v>41493</v>
      </c>
    </row>
    <row r="24" spans="1:12" x14ac:dyDescent="0.3">
      <c r="A24" s="31" t="s">
        <v>58</v>
      </c>
      <c r="B24" s="32">
        <v>9.52</v>
      </c>
      <c r="C24">
        <v>0.15</v>
      </c>
      <c r="D24" s="16">
        <v>345</v>
      </c>
      <c r="E24" s="28">
        <v>355</v>
      </c>
      <c r="F24" s="28">
        <v>352</v>
      </c>
      <c r="G24" s="28">
        <v>348</v>
      </c>
      <c r="H24" s="28">
        <v>358.5</v>
      </c>
      <c r="I24">
        <f>AVERAGE(D24:H24)</f>
        <v>351.7</v>
      </c>
      <c r="J24">
        <f>I24*2.2</f>
        <v>773.74</v>
      </c>
      <c r="K24">
        <f>MAX(D24:H24)-MIN(D24:H24)</f>
        <v>13.5</v>
      </c>
      <c r="L24" s="27">
        <v>41493</v>
      </c>
    </row>
    <row r="25" spans="1:12" x14ac:dyDescent="0.3">
      <c r="A25" s="31" t="s">
        <v>58</v>
      </c>
      <c r="B25" s="32">
        <v>12.7</v>
      </c>
      <c r="C25">
        <v>0.15</v>
      </c>
      <c r="D25" s="16">
        <v>353</v>
      </c>
      <c r="E25" s="28">
        <v>348.5</v>
      </c>
      <c r="F25" s="28">
        <v>355</v>
      </c>
      <c r="G25" s="28">
        <v>349</v>
      </c>
      <c r="H25" s="28">
        <v>361</v>
      </c>
      <c r="I25">
        <f>AVERAGE(D25:H25)</f>
        <v>353.3</v>
      </c>
      <c r="J25">
        <f>I25*2.2</f>
        <v>777.2600000000001</v>
      </c>
      <c r="K25">
        <f>MAX(D25:H25)-MIN(D25:H25)</f>
        <v>12.5</v>
      </c>
      <c r="L25" s="27">
        <v>41493</v>
      </c>
    </row>
    <row r="26" spans="1:12" x14ac:dyDescent="0.3">
      <c r="A26" s="25" t="s">
        <v>58</v>
      </c>
      <c r="B26" s="3">
        <v>1</v>
      </c>
      <c r="C26">
        <v>0.2</v>
      </c>
      <c r="D26">
        <v>39.5</v>
      </c>
      <c r="E26">
        <v>39</v>
      </c>
      <c r="F26">
        <v>38.5</v>
      </c>
      <c r="G26">
        <v>38</v>
      </c>
      <c r="H26">
        <v>38</v>
      </c>
      <c r="I26">
        <v>38.6</v>
      </c>
      <c r="J26">
        <v>84.920000000000016</v>
      </c>
      <c r="K26">
        <v>1.5</v>
      </c>
      <c r="L26" s="27">
        <v>41493</v>
      </c>
    </row>
    <row r="27" spans="1:12" x14ac:dyDescent="0.3">
      <c r="A27" s="25" t="s">
        <v>58</v>
      </c>
      <c r="B27" s="3">
        <v>1.2</v>
      </c>
      <c r="C27">
        <v>0.2</v>
      </c>
      <c r="D27">
        <v>44</v>
      </c>
      <c r="E27">
        <v>43.5</v>
      </c>
      <c r="F27">
        <v>42.5</v>
      </c>
      <c r="G27">
        <v>43</v>
      </c>
      <c r="H27">
        <v>43</v>
      </c>
      <c r="I27">
        <v>43.2</v>
      </c>
      <c r="J27">
        <v>95.04000000000002</v>
      </c>
      <c r="K27">
        <v>1.5</v>
      </c>
      <c r="L27" s="27">
        <v>41493</v>
      </c>
    </row>
    <row r="28" spans="1:12" x14ac:dyDescent="0.3">
      <c r="A28" s="25" t="s">
        <v>58</v>
      </c>
      <c r="B28" s="15">
        <v>1.5</v>
      </c>
      <c r="C28">
        <v>0.2</v>
      </c>
      <c r="D28" s="16">
        <v>55</v>
      </c>
      <c r="E28" s="28">
        <v>54</v>
      </c>
      <c r="F28" s="28">
        <v>54</v>
      </c>
      <c r="G28" s="28">
        <v>55</v>
      </c>
      <c r="H28" s="28">
        <v>54</v>
      </c>
      <c r="I28">
        <v>54.4</v>
      </c>
      <c r="J28">
        <v>119.68</v>
      </c>
      <c r="K28">
        <v>1</v>
      </c>
      <c r="L28" s="27">
        <v>41493</v>
      </c>
    </row>
    <row r="29" spans="1:12" x14ac:dyDescent="0.3">
      <c r="A29" s="25" t="s">
        <v>58</v>
      </c>
      <c r="B29" s="15">
        <v>1.9</v>
      </c>
      <c r="C29">
        <v>0.2</v>
      </c>
      <c r="D29" s="16">
        <v>76</v>
      </c>
      <c r="E29" s="28">
        <v>75</v>
      </c>
      <c r="F29" s="28">
        <v>75</v>
      </c>
      <c r="G29" s="28">
        <v>75</v>
      </c>
      <c r="H29" s="28">
        <v>74.5</v>
      </c>
      <c r="I29">
        <v>75.099999999999994</v>
      </c>
      <c r="J29">
        <v>165.22</v>
      </c>
      <c r="K29">
        <v>1.5</v>
      </c>
      <c r="L29" s="27">
        <v>41493</v>
      </c>
    </row>
    <row r="30" spans="1:12" x14ac:dyDescent="0.3">
      <c r="A30" s="25" t="s">
        <v>58</v>
      </c>
      <c r="B30" s="15">
        <v>2.7</v>
      </c>
      <c r="C30">
        <v>0.2</v>
      </c>
      <c r="D30" s="16">
        <v>113.5</v>
      </c>
      <c r="E30" s="28">
        <v>114</v>
      </c>
      <c r="F30" s="28">
        <v>114</v>
      </c>
      <c r="G30" s="28">
        <v>114</v>
      </c>
      <c r="H30" s="28">
        <v>114</v>
      </c>
      <c r="I30">
        <v>113.9</v>
      </c>
      <c r="J30">
        <v>250.58000000000004</v>
      </c>
      <c r="K30">
        <v>0.5</v>
      </c>
      <c r="L30" s="27">
        <v>41493</v>
      </c>
    </row>
    <row r="31" spans="1:12" x14ac:dyDescent="0.3">
      <c r="A31" s="25" t="s">
        <v>58</v>
      </c>
      <c r="B31" s="15">
        <v>3</v>
      </c>
      <c r="C31">
        <v>0.2</v>
      </c>
      <c r="D31" s="16">
        <v>128.5</v>
      </c>
      <c r="E31" s="28">
        <v>130</v>
      </c>
      <c r="F31" s="28">
        <v>130</v>
      </c>
      <c r="G31" s="28">
        <v>130</v>
      </c>
      <c r="H31" s="28">
        <v>132</v>
      </c>
      <c r="I31">
        <v>130.1</v>
      </c>
      <c r="J31">
        <v>286.22000000000003</v>
      </c>
      <c r="K31">
        <v>3.5</v>
      </c>
      <c r="L31" s="27">
        <v>41493</v>
      </c>
    </row>
    <row r="32" spans="1:12" x14ac:dyDescent="0.3">
      <c r="A32" s="25" t="s">
        <v>58</v>
      </c>
      <c r="B32" s="15">
        <v>3.5</v>
      </c>
      <c r="C32">
        <v>0.2</v>
      </c>
      <c r="D32" s="16">
        <v>161</v>
      </c>
      <c r="E32" s="28">
        <v>158</v>
      </c>
      <c r="F32" s="28">
        <v>159</v>
      </c>
      <c r="G32" s="28">
        <v>160</v>
      </c>
      <c r="H32" s="28">
        <v>160.5</v>
      </c>
      <c r="I32">
        <v>159.69999999999999</v>
      </c>
      <c r="J32">
        <v>351.34</v>
      </c>
      <c r="K32">
        <v>3</v>
      </c>
      <c r="L32" s="27">
        <v>41493</v>
      </c>
    </row>
    <row r="33" spans="1:12" x14ac:dyDescent="0.3">
      <c r="A33" s="25" t="s">
        <v>58</v>
      </c>
      <c r="B33" s="15">
        <v>4.76</v>
      </c>
      <c r="C33">
        <v>0.2</v>
      </c>
      <c r="D33" s="16">
        <v>240</v>
      </c>
      <c r="E33" s="28">
        <v>235</v>
      </c>
      <c r="F33" s="28">
        <v>238</v>
      </c>
      <c r="G33" s="28">
        <v>238</v>
      </c>
      <c r="H33" s="28">
        <v>236.5</v>
      </c>
      <c r="I33">
        <v>237.5</v>
      </c>
      <c r="J33">
        <v>522.5</v>
      </c>
      <c r="K33">
        <v>5</v>
      </c>
      <c r="L33" s="27">
        <v>41493</v>
      </c>
    </row>
    <row r="34" spans="1:12" x14ac:dyDescent="0.3">
      <c r="A34" s="31" t="s">
        <v>58</v>
      </c>
      <c r="B34" s="32">
        <v>6.35</v>
      </c>
      <c r="C34">
        <v>0.2</v>
      </c>
      <c r="D34" s="16">
        <v>306</v>
      </c>
      <c r="E34" s="28">
        <v>308</v>
      </c>
      <c r="F34" s="28">
        <v>308</v>
      </c>
      <c r="G34" s="28">
        <v>305</v>
      </c>
      <c r="H34" s="28">
        <v>306.5</v>
      </c>
      <c r="I34">
        <f>AVERAGE(D34:H34)</f>
        <v>306.7</v>
      </c>
      <c r="J34">
        <f>I34*2.2</f>
        <v>674.74</v>
      </c>
      <c r="K34">
        <f>MAX(D34:H34)-MIN(D34:H34)</f>
        <v>3</v>
      </c>
      <c r="L34" s="27">
        <v>41493</v>
      </c>
    </row>
    <row r="35" spans="1:12" x14ac:dyDescent="0.3">
      <c r="A35" s="31" t="s">
        <v>58</v>
      </c>
      <c r="B35" s="32">
        <v>9.52</v>
      </c>
      <c r="C35">
        <v>0.2</v>
      </c>
      <c r="D35" s="16">
        <v>328</v>
      </c>
      <c r="E35" s="28">
        <v>341</v>
      </c>
      <c r="F35" s="28">
        <v>339.5</v>
      </c>
      <c r="G35" s="28">
        <v>341</v>
      </c>
      <c r="H35" s="28">
        <v>338</v>
      </c>
      <c r="I35">
        <f>AVERAGE(D35:H35)</f>
        <v>337.5</v>
      </c>
      <c r="J35">
        <f>I35*2.2</f>
        <v>742.50000000000011</v>
      </c>
      <c r="K35">
        <f>MAX(D35:H35)-MIN(D35:H35)</f>
        <v>13</v>
      </c>
      <c r="L35" s="27">
        <v>41493</v>
      </c>
    </row>
    <row r="36" spans="1:12" x14ac:dyDescent="0.3">
      <c r="A36" s="31" t="s">
        <v>58</v>
      </c>
      <c r="B36" s="32">
        <v>12.7</v>
      </c>
      <c r="C36">
        <v>0.2</v>
      </c>
      <c r="D36" s="16">
        <v>330</v>
      </c>
      <c r="E36" s="28">
        <v>328</v>
      </c>
      <c r="F36" s="28">
        <v>333</v>
      </c>
      <c r="G36" s="28">
        <v>327</v>
      </c>
      <c r="H36" s="28">
        <v>328</v>
      </c>
      <c r="I36">
        <v>340</v>
      </c>
      <c r="J36">
        <f>I36*2.2</f>
        <v>748.00000000000011</v>
      </c>
      <c r="K36">
        <f>MAX(D36:H36)-MIN(D36:H36)</f>
        <v>6</v>
      </c>
      <c r="L36" s="27">
        <v>41493</v>
      </c>
    </row>
    <row r="37" spans="1:12" x14ac:dyDescent="0.3">
      <c r="A37" s="25" t="s">
        <v>58</v>
      </c>
      <c r="B37" s="3">
        <v>1</v>
      </c>
      <c r="C37">
        <v>0.35</v>
      </c>
      <c r="D37">
        <v>34.5</v>
      </c>
      <c r="E37">
        <v>34.5</v>
      </c>
      <c r="F37">
        <v>34</v>
      </c>
      <c r="G37">
        <v>35</v>
      </c>
      <c r="H37">
        <v>34</v>
      </c>
      <c r="I37">
        <v>34.4</v>
      </c>
      <c r="J37">
        <v>75.680000000000007</v>
      </c>
      <c r="K37">
        <v>1</v>
      </c>
      <c r="L37" s="27">
        <v>41493</v>
      </c>
    </row>
    <row r="38" spans="1:12" x14ac:dyDescent="0.3">
      <c r="A38" s="25" t="s">
        <v>58</v>
      </c>
      <c r="B38" s="3">
        <v>1.2</v>
      </c>
      <c r="C38">
        <v>0.35</v>
      </c>
      <c r="D38">
        <v>39</v>
      </c>
      <c r="E38">
        <v>38</v>
      </c>
      <c r="F38">
        <v>38</v>
      </c>
      <c r="G38">
        <v>38</v>
      </c>
      <c r="H38">
        <v>38.5</v>
      </c>
      <c r="I38">
        <v>38.299999999999997</v>
      </c>
      <c r="J38">
        <v>84.26</v>
      </c>
      <c r="K38">
        <v>1</v>
      </c>
      <c r="L38" s="27">
        <v>41493</v>
      </c>
    </row>
    <row r="39" spans="1:12" x14ac:dyDescent="0.3">
      <c r="A39" s="25" t="s">
        <v>58</v>
      </c>
      <c r="B39" s="15">
        <v>1.5</v>
      </c>
      <c r="C39">
        <v>0.35</v>
      </c>
      <c r="D39" s="16">
        <v>51</v>
      </c>
      <c r="E39" s="28">
        <v>50.5</v>
      </c>
      <c r="F39" s="28">
        <v>50.5</v>
      </c>
      <c r="G39" s="28">
        <v>51</v>
      </c>
      <c r="H39" s="28">
        <v>51</v>
      </c>
      <c r="I39">
        <v>50.8</v>
      </c>
      <c r="J39">
        <v>111.76</v>
      </c>
      <c r="K39">
        <v>0.5</v>
      </c>
      <c r="L39" s="27">
        <v>41493</v>
      </c>
    </row>
    <row r="40" spans="1:12" x14ac:dyDescent="0.3">
      <c r="A40" s="25" t="s">
        <v>58</v>
      </c>
      <c r="B40" s="15">
        <v>1.9</v>
      </c>
      <c r="C40">
        <v>0.35</v>
      </c>
      <c r="D40" s="16">
        <v>66</v>
      </c>
      <c r="E40" s="28">
        <v>66</v>
      </c>
      <c r="F40" s="28">
        <v>68</v>
      </c>
      <c r="G40" s="28">
        <v>66</v>
      </c>
      <c r="H40" s="28">
        <v>67</v>
      </c>
      <c r="I40">
        <v>66.599999999999994</v>
      </c>
      <c r="J40">
        <v>146.52000000000001</v>
      </c>
      <c r="K40">
        <v>2</v>
      </c>
      <c r="L40" s="27">
        <v>41493</v>
      </c>
    </row>
    <row r="41" spans="1:12" x14ac:dyDescent="0.3">
      <c r="A41" s="25" t="s">
        <v>58</v>
      </c>
      <c r="B41" s="15">
        <v>2.7</v>
      </c>
      <c r="C41">
        <v>0.35</v>
      </c>
      <c r="D41" s="16">
        <v>104</v>
      </c>
      <c r="E41" s="28">
        <v>104</v>
      </c>
      <c r="F41" s="28">
        <v>104</v>
      </c>
      <c r="G41" s="28">
        <v>106</v>
      </c>
      <c r="H41" s="28">
        <v>105</v>
      </c>
      <c r="I41">
        <v>104.6</v>
      </c>
      <c r="J41">
        <v>230.12</v>
      </c>
      <c r="K41">
        <v>2</v>
      </c>
      <c r="L41" s="27">
        <v>41493</v>
      </c>
    </row>
    <row r="42" spans="1:12" x14ac:dyDescent="0.3">
      <c r="A42" s="25" t="s">
        <v>58</v>
      </c>
      <c r="B42" s="15">
        <v>3</v>
      </c>
      <c r="C42">
        <v>0.35</v>
      </c>
      <c r="D42" s="16">
        <v>122</v>
      </c>
      <c r="E42" s="28">
        <v>120</v>
      </c>
      <c r="F42" s="28">
        <v>121</v>
      </c>
      <c r="G42" s="28">
        <v>120</v>
      </c>
      <c r="H42" s="28">
        <v>121</v>
      </c>
      <c r="I42">
        <v>120.8</v>
      </c>
      <c r="J42">
        <v>265.76</v>
      </c>
      <c r="K42">
        <v>2</v>
      </c>
      <c r="L42" s="27">
        <v>41493</v>
      </c>
    </row>
    <row r="43" spans="1:12" x14ac:dyDescent="0.3">
      <c r="A43" s="25" t="s">
        <v>58</v>
      </c>
      <c r="B43" s="15">
        <v>3.5</v>
      </c>
      <c r="C43">
        <v>0.35</v>
      </c>
      <c r="D43" s="16">
        <v>147.5</v>
      </c>
      <c r="E43" s="28">
        <v>148</v>
      </c>
      <c r="F43" s="28">
        <v>146</v>
      </c>
      <c r="G43" s="28">
        <v>148</v>
      </c>
      <c r="H43" s="28">
        <v>147.5</v>
      </c>
      <c r="I43">
        <v>147.4</v>
      </c>
      <c r="J43">
        <v>324.28000000000003</v>
      </c>
      <c r="K43">
        <v>2</v>
      </c>
      <c r="L43" s="27">
        <v>41493</v>
      </c>
    </row>
    <row r="44" spans="1:12" x14ac:dyDescent="0.3">
      <c r="A44" s="25" t="s">
        <v>58</v>
      </c>
      <c r="B44" s="15">
        <v>4.76</v>
      </c>
      <c r="C44">
        <v>0.35</v>
      </c>
      <c r="D44" s="16">
        <v>208</v>
      </c>
      <c r="E44" s="28">
        <v>211.5</v>
      </c>
      <c r="F44" s="28">
        <v>208</v>
      </c>
      <c r="G44" s="28">
        <v>213</v>
      </c>
      <c r="H44" s="28">
        <v>213</v>
      </c>
      <c r="I44">
        <v>210.7</v>
      </c>
      <c r="J44">
        <v>463.54</v>
      </c>
      <c r="K44">
        <v>5</v>
      </c>
      <c r="L44" s="27">
        <v>41493</v>
      </c>
    </row>
    <row r="45" spans="1:12" x14ac:dyDescent="0.3">
      <c r="A45" s="31" t="s">
        <v>58</v>
      </c>
      <c r="B45" s="32">
        <v>6.35</v>
      </c>
      <c r="C45">
        <v>0.35</v>
      </c>
      <c r="D45" s="16">
        <v>271.5</v>
      </c>
      <c r="E45" s="28">
        <v>270</v>
      </c>
      <c r="F45" s="28">
        <v>270</v>
      </c>
      <c r="G45" s="28">
        <v>271</v>
      </c>
      <c r="H45" s="28">
        <v>271.5</v>
      </c>
      <c r="I45">
        <f>AVERAGE(D45:H45)</f>
        <v>270.8</v>
      </c>
      <c r="J45">
        <f>I45*2.2</f>
        <v>595.7600000000001</v>
      </c>
      <c r="K45">
        <f>MAX(D45:H45)-MIN(D45:H45)</f>
        <v>1.5</v>
      </c>
      <c r="L45" s="27">
        <v>41493</v>
      </c>
    </row>
    <row r="46" spans="1:12" x14ac:dyDescent="0.3">
      <c r="A46" s="31" t="s">
        <v>58</v>
      </c>
      <c r="B46" s="32">
        <v>9.52</v>
      </c>
      <c r="C46">
        <v>0.35</v>
      </c>
      <c r="D46" s="16">
        <v>295.5</v>
      </c>
      <c r="E46" s="28">
        <v>295</v>
      </c>
      <c r="F46" s="28">
        <v>291</v>
      </c>
      <c r="G46" s="28">
        <v>288</v>
      </c>
      <c r="H46" s="28">
        <v>295</v>
      </c>
      <c r="I46">
        <f>AVERAGE(D46:H46)</f>
        <v>292.89999999999998</v>
      </c>
      <c r="J46">
        <f>I46*2.2</f>
        <v>644.38</v>
      </c>
      <c r="K46">
        <f>MAX(D46:H46)-MIN(D46:H46)</f>
        <v>7.5</v>
      </c>
      <c r="L46" s="27">
        <v>41493</v>
      </c>
    </row>
    <row r="47" spans="1:12" x14ac:dyDescent="0.3">
      <c r="A47" s="31" t="s">
        <v>58</v>
      </c>
      <c r="B47" s="32">
        <v>12.7</v>
      </c>
      <c r="C47">
        <v>0.35</v>
      </c>
      <c r="D47" s="16">
        <v>289</v>
      </c>
      <c r="E47" s="28">
        <v>297</v>
      </c>
      <c r="F47" s="28">
        <v>301</v>
      </c>
      <c r="G47" s="28">
        <v>298</v>
      </c>
      <c r="H47" s="28">
        <v>293</v>
      </c>
      <c r="I47">
        <f>AVERAGE(D47:H47)</f>
        <v>295.60000000000002</v>
      </c>
      <c r="J47">
        <f>I47*2.2</f>
        <v>650.32000000000005</v>
      </c>
      <c r="K47">
        <f>MAX(D47:H47)-MIN(D47:H47)</f>
        <v>12</v>
      </c>
      <c r="L47" s="27">
        <v>41493</v>
      </c>
    </row>
    <row r="48" spans="1:12" x14ac:dyDescent="0.3">
      <c r="A48" s="25" t="s">
        <v>58</v>
      </c>
      <c r="B48" s="3">
        <v>1</v>
      </c>
      <c r="C48">
        <v>0.5</v>
      </c>
      <c r="D48">
        <v>37</v>
      </c>
      <c r="E48">
        <v>37</v>
      </c>
      <c r="F48">
        <v>36</v>
      </c>
      <c r="G48">
        <v>38</v>
      </c>
      <c r="H48">
        <v>37</v>
      </c>
      <c r="I48">
        <v>37</v>
      </c>
      <c r="J48">
        <v>81.400000000000006</v>
      </c>
      <c r="K48">
        <v>2</v>
      </c>
      <c r="L48" s="27">
        <v>41493</v>
      </c>
    </row>
    <row r="49" spans="1:12" x14ac:dyDescent="0.3">
      <c r="A49" s="25" t="s">
        <v>58</v>
      </c>
      <c r="B49" s="3">
        <v>1.2</v>
      </c>
      <c r="C49">
        <v>0.5</v>
      </c>
      <c r="D49">
        <v>39</v>
      </c>
      <c r="E49">
        <v>39</v>
      </c>
      <c r="F49">
        <v>39</v>
      </c>
      <c r="G49">
        <v>38</v>
      </c>
      <c r="H49">
        <v>38</v>
      </c>
      <c r="I49">
        <v>38.6</v>
      </c>
      <c r="J49">
        <v>84.920000000000016</v>
      </c>
      <c r="K49">
        <v>1</v>
      </c>
      <c r="L49" s="27">
        <v>41493</v>
      </c>
    </row>
    <row r="50" spans="1:12" x14ac:dyDescent="0.3">
      <c r="A50" s="25" t="s">
        <v>58</v>
      </c>
      <c r="B50" s="15">
        <v>1.5</v>
      </c>
      <c r="C50">
        <v>0.5</v>
      </c>
      <c r="D50" s="16">
        <v>53</v>
      </c>
      <c r="E50" s="28">
        <v>52</v>
      </c>
      <c r="F50" s="28">
        <v>52</v>
      </c>
      <c r="G50" s="28">
        <v>52</v>
      </c>
      <c r="H50" s="28">
        <v>53</v>
      </c>
      <c r="I50">
        <v>52.4</v>
      </c>
      <c r="J50">
        <v>115.28</v>
      </c>
      <c r="K50">
        <v>1</v>
      </c>
      <c r="L50" s="27">
        <v>41493</v>
      </c>
    </row>
    <row r="51" spans="1:12" x14ac:dyDescent="0.3">
      <c r="A51" s="25" t="s">
        <v>58</v>
      </c>
      <c r="B51" s="15">
        <v>1.9</v>
      </c>
      <c r="C51">
        <v>0.5</v>
      </c>
      <c r="D51" s="16">
        <v>66</v>
      </c>
      <c r="E51" s="28">
        <v>68</v>
      </c>
      <c r="F51" s="28">
        <v>66</v>
      </c>
      <c r="G51" s="28">
        <v>66</v>
      </c>
      <c r="H51" s="28">
        <v>66</v>
      </c>
      <c r="I51">
        <v>66.400000000000006</v>
      </c>
      <c r="J51">
        <v>146.08000000000001</v>
      </c>
      <c r="K51">
        <v>2</v>
      </c>
      <c r="L51" s="27">
        <v>41493</v>
      </c>
    </row>
    <row r="52" spans="1:12" x14ac:dyDescent="0.3">
      <c r="A52" s="25" t="s">
        <v>58</v>
      </c>
      <c r="B52" s="15">
        <v>2.7</v>
      </c>
      <c r="C52">
        <v>0.5</v>
      </c>
      <c r="D52" s="16">
        <v>101</v>
      </c>
      <c r="E52" s="28">
        <v>101</v>
      </c>
      <c r="F52" s="28">
        <v>102</v>
      </c>
      <c r="G52" s="28">
        <v>102</v>
      </c>
      <c r="H52" s="28">
        <v>101.5</v>
      </c>
      <c r="I52">
        <v>101.5</v>
      </c>
      <c r="J52">
        <v>223.3</v>
      </c>
      <c r="K52">
        <v>1</v>
      </c>
      <c r="L52" s="27">
        <v>41493</v>
      </c>
    </row>
    <row r="53" spans="1:12" x14ac:dyDescent="0.3">
      <c r="A53" s="25" t="s">
        <v>58</v>
      </c>
      <c r="B53" s="15">
        <v>3</v>
      </c>
      <c r="C53">
        <v>0.5</v>
      </c>
      <c r="D53" s="16">
        <v>115</v>
      </c>
      <c r="E53" s="28">
        <v>114</v>
      </c>
      <c r="F53" s="28">
        <v>114.5</v>
      </c>
      <c r="G53" s="28">
        <v>114</v>
      </c>
      <c r="H53" s="28">
        <v>115</v>
      </c>
      <c r="I53">
        <v>114.5</v>
      </c>
      <c r="J53">
        <v>251.90000000000003</v>
      </c>
      <c r="K53">
        <v>1</v>
      </c>
      <c r="L53" s="27">
        <v>41493</v>
      </c>
    </row>
    <row r="54" spans="1:12" x14ac:dyDescent="0.3">
      <c r="A54" s="25" t="s">
        <v>58</v>
      </c>
      <c r="B54" s="15">
        <v>3.5</v>
      </c>
      <c r="C54">
        <v>0.5</v>
      </c>
      <c r="D54" s="16">
        <v>142</v>
      </c>
      <c r="E54" s="28">
        <v>142</v>
      </c>
      <c r="F54" s="28">
        <v>142.5</v>
      </c>
      <c r="G54" s="28">
        <v>144</v>
      </c>
      <c r="H54" s="28">
        <v>144</v>
      </c>
      <c r="I54">
        <v>142.9</v>
      </c>
      <c r="J54">
        <v>314.38000000000005</v>
      </c>
      <c r="K54">
        <v>2</v>
      </c>
      <c r="L54" s="27">
        <v>41493</v>
      </c>
    </row>
    <row r="55" spans="1:12" x14ac:dyDescent="0.3">
      <c r="A55" s="25" t="s">
        <v>58</v>
      </c>
      <c r="B55" s="15">
        <v>4.76</v>
      </c>
      <c r="C55">
        <v>0.5</v>
      </c>
      <c r="D55" s="16">
        <v>200</v>
      </c>
      <c r="E55" s="28">
        <v>201.5</v>
      </c>
      <c r="F55" s="28">
        <v>203</v>
      </c>
      <c r="G55" s="28">
        <v>200</v>
      </c>
      <c r="H55" s="28">
        <v>201.5</v>
      </c>
      <c r="I55">
        <v>201.2</v>
      </c>
      <c r="J55">
        <v>442.64</v>
      </c>
      <c r="K55">
        <v>3</v>
      </c>
      <c r="L55" s="27">
        <v>41493</v>
      </c>
    </row>
    <row r="56" spans="1:12" x14ac:dyDescent="0.3">
      <c r="A56" s="31" t="s">
        <v>58</v>
      </c>
      <c r="B56" s="32">
        <v>6.35</v>
      </c>
      <c r="C56">
        <v>0.5</v>
      </c>
      <c r="D56" s="16">
        <v>255</v>
      </c>
      <c r="E56" s="28">
        <v>257</v>
      </c>
      <c r="F56" s="28">
        <v>259</v>
      </c>
      <c r="G56" s="28">
        <v>257</v>
      </c>
      <c r="H56" s="28">
        <v>259</v>
      </c>
      <c r="I56">
        <f>AVERAGE(D56:H56)</f>
        <v>257.39999999999998</v>
      </c>
      <c r="J56">
        <f>I56*2.2</f>
        <v>566.28</v>
      </c>
      <c r="K56">
        <f>MAX(D56:H56)-MIN(D56:H56)</f>
        <v>4</v>
      </c>
      <c r="L56" s="27">
        <v>41493</v>
      </c>
    </row>
    <row r="57" spans="1:12" x14ac:dyDescent="0.3">
      <c r="A57" s="31" t="s">
        <v>58</v>
      </c>
      <c r="B57" s="32">
        <v>9.52</v>
      </c>
      <c r="C57">
        <v>0.5</v>
      </c>
      <c r="D57" s="16">
        <v>271.5</v>
      </c>
      <c r="E57" s="28">
        <v>267</v>
      </c>
      <c r="F57" s="28">
        <v>259</v>
      </c>
      <c r="G57" s="28">
        <v>263</v>
      </c>
      <c r="H57" s="28">
        <v>266</v>
      </c>
      <c r="I57">
        <f>AVERAGE(D57:H57)</f>
        <v>265.3</v>
      </c>
      <c r="J57">
        <f>I57*2.2</f>
        <v>583.66000000000008</v>
      </c>
      <c r="K57">
        <f>MAX(D57:H57)-MIN(D57:H57)</f>
        <v>12.5</v>
      </c>
      <c r="L57" s="27">
        <v>41493</v>
      </c>
    </row>
    <row r="58" spans="1:12" x14ac:dyDescent="0.3">
      <c r="A58" s="31" t="s">
        <v>58</v>
      </c>
      <c r="B58" s="32">
        <v>12.7</v>
      </c>
      <c r="C58">
        <v>0.5</v>
      </c>
      <c r="D58" s="16">
        <v>270</v>
      </c>
      <c r="E58" s="28">
        <v>268</v>
      </c>
      <c r="F58" s="28">
        <v>268</v>
      </c>
      <c r="G58" s="28">
        <v>267</v>
      </c>
      <c r="H58" s="28">
        <v>265</v>
      </c>
      <c r="I58">
        <f>AVERAGE(D58:H58)</f>
        <v>267.60000000000002</v>
      </c>
      <c r="J58">
        <f>I58*2.2</f>
        <v>588.72000000000014</v>
      </c>
      <c r="K58">
        <f>MAX(D58:H58)-MIN(D58:H58)</f>
        <v>5</v>
      </c>
      <c r="L58" s="27">
        <v>41493</v>
      </c>
    </row>
  </sheetData>
  <sortState ref="A2:M43">
    <sortCondition ref="C2:C4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A60" sqref="A60:L61"/>
    </sheetView>
  </sheetViews>
  <sheetFormatPr defaultRowHeight="14.4" x14ac:dyDescent="0.3"/>
  <cols>
    <col min="3" max="3" width="14.109375" customWidth="1"/>
    <col min="4" max="8" width="0" hidden="1" customWidth="1"/>
    <col min="9" max="9" width="13" customWidth="1"/>
    <col min="10" max="10" width="17.88671875" customWidth="1"/>
  </cols>
  <sheetData>
    <row r="1" spans="1:13" x14ac:dyDescent="0.3">
      <c r="A1" s="25" t="s">
        <v>53</v>
      </c>
      <c r="B1" s="2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46</v>
      </c>
      <c r="I1" t="s">
        <v>45</v>
      </c>
      <c r="J1" t="s">
        <v>44</v>
      </c>
      <c r="K1" t="s">
        <v>60</v>
      </c>
      <c r="L1" t="s">
        <v>42</v>
      </c>
      <c r="M1" t="s">
        <v>41</v>
      </c>
    </row>
    <row r="2" spans="1:13" x14ac:dyDescent="0.3">
      <c r="A2" s="25" t="s">
        <v>58</v>
      </c>
      <c r="B2" s="3">
        <v>0.8</v>
      </c>
      <c r="C2" s="16">
        <v>0</v>
      </c>
      <c r="D2" s="16">
        <v>23.5</v>
      </c>
      <c r="E2" s="16">
        <v>23.5</v>
      </c>
      <c r="F2" s="16">
        <v>24</v>
      </c>
      <c r="G2" s="16">
        <v>24</v>
      </c>
      <c r="H2" s="16">
        <v>24.5</v>
      </c>
      <c r="I2">
        <f t="shared" ref="I2:I33" si="0">AVERAGE(D2:H2)</f>
        <v>23.9</v>
      </c>
      <c r="J2">
        <f t="shared" ref="J2:J33" si="1">I2*2.2</f>
        <v>52.58</v>
      </c>
      <c r="K2">
        <f t="shared" ref="K2:K33" si="2">MAX(D2:H2)-MIN(D2:H2)</f>
        <v>1</v>
      </c>
      <c r="L2" s="27">
        <v>41402</v>
      </c>
    </row>
    <row r="3" spans="1:13" x14ac:dyDescent="0.3">
      <c r="A3" s="25" t="s">
        <v>58</v>
      </c>
      <c r="B3" s="3">
        <v>1</v>
      </c>
      <c r="C3" s="16">
        <v>0</v>
      </c>
      <c r="D3" s="16">
        <v>32</v>
      </c>
      <c r="E3" s="16">
        <v>32.5</v>
      </c>
      <c r="F3" s="16">
        <v>31.5</v>
      </c>
      <c r="G3" s="16">
        <v>32</v>
      </c>
      <c r="H3" s="16">
        <v>32.5</v>
      </c>
      <c r="I3">
        <f t="shared" si="0"/>
        <v>32.1</v>
      </c>
      <c r="J3">
        <f t="shared" si="1"/>
        <v>70.62</v>
      </c>
      <c r="K3">
        <f t="shared" si="2"/>
        <v>1</v>
      </c>
      <c r="L3" s="27">
        <v>41402</v>
      </c>
    </row>
    <row r="4" spans="1:13" x14ac:dyDescent="0.3">
      <c r="A4" s="25" t="s">
        <v>58</v>
      </c>
      <c r="B4" s="15">
        <v>1.2</v>
      </c>
      <c r="C4">
        <v>0</v>
      </c>
      <c r="D4" s="16">
        <v>37.5</v>
      </c>
      <c r="E4" s="28">
        <v>35.5</v>
      </c>
      <c r="F4" s="28">
        <v>37</v>
      </c>
      <c r="G4" s="28">
        <v>37</v>
      </c>
      <c r="H4" s="28">
        <v>37.5</v>
      </c>
      <c r="I4">
        <f t="shared" si="0"/>
        <v>36.9</v>
      </c>
      <c r="J4">
        <f t="shared" si="1"/>
        <v>81.180000000000007</v>
      </c>
      <c r="K4">
        <f t="shared" si="2"/>
        <v>2</v>
      </c>
      <c r="L4" s="27">
        <v>41402</v>
      </c>
    </row>
    <row r="5" spans="1:13" x14ac:dyDescent="0.3">
      <c r="A5" s="25" t="s">
        <v>58</v>
      </c>
      <c r="B5" s="15">
        <v>1.5</v>
      </c>
      <c r="C5">
        <v>0</v>
      </c>
      <c r="D5" s="16">
        <v>45</v>
      </c>
      <c r="E5" s="28">
        <v>43.5</v>
      </c>
      <c r="F5" s="28">
        <v>44.5</v>
      </c>
      <c r="G5" s="28">
        <v>45</v>
      </c>
      <c r="H5" s="28">
        <v>43.5</v>
      </c>
      <c r="I5">
        <f t="shared" si="0"/>
        <v>44.3</v>
      </c>
      <c r="J5">
        <f t="shared" si="1"/>
        <v>97.460000000000008</v>
      </c>
      <c r="K5">
        <f t="shared" si="2"/>
        <v>1.5</v>
      </c>
      <c r="L5" s="27">
        <v>41402</v>
      </c>
    </row>
    <row r="6" spans="1:13" x14ac:dyDescent="0.3">
      <c r="A6" s="25" t="s">
        <v>58</v>
      </c>
      <c r="B6" s="15">
        <v>1.9</v>
      </c>
      <c r="C6">
        <v>0</v>
      </c>
      <c r="D6" s="16">
        <v>63.5</v>
      </c>
      <c r="E6" s="28">
        <v>65.5</v>
      </c>
      <c r="F6" s="28">
        <v>66</v>
      </c>
      <c r="G6" s="28">
        <v>64.5</v>
      </c>
      <c r="H6" s="28">
        <v>65</v>
      </c>
      <c r="I6">
        <f t="shared" si="0"/>
        <v>64.900000000000006</v>
      </c>
      <c r="J6">
        <f t="shared" si="1"/>
        <v>142.78000000000003</v>
      </c>
      <c r="K6">
        <f t="shared" si="2"/>
        <v>2.5</v>
      </c>
      <c r="L6" s="27">
        <v>41402</v>
      </c>
    </row>
    <row r="7" spans="1:13" x14ac:dyDescent="0.3">
      <c r="A7" s="25" t="s">
        <v>58</v>
      </c>
      <c r="B7" s="15">
        <v>2.7</v>
      </c>
      <c r="C7">
        <v>0</v>
      </c>
      <c r="D7" s="16">
        <v>97.5</v>
      </c>
      <c r="E7" s="28">
        <v>93.5</v>
      </c>
      <c r="F7" s="28">
        <v>92.5</v>
      </c>
      <c r="G7" s="28">
        <v>94</v>
      </c>
      <c r="H7" s="28">
        <v>92.5</v>
      </c>
      <c r="I7">
        <f t="shared" si="0"/>
        <v>94</v>
      </c>
      <c r="J7">
        <f t="shared" si="1"/>
        <v>206.8</v>
      </c>
      <c r="K7">
        <f t="shared" si="2"/>
        <v>5</v>
      </c>
      <c r="L7" s="27">
        <v>41402</v>
      </c>
    </row>
    <row r="8" spans="1:13" x14ac:dyDescent="0.3">
      <c r="A8" s="25" t="s">
        <v>58</v>
      </c>
      <c r="B8" s="15">
        <v>3</v>
      </c>
      <c r="C8">
        <v>0</v>
      </c>
      <c r="D8" s="16">
        <v>116</v>
      </c>
      <c r="E8" s="28">
        <v>115</v>
      </c>
      <c r="F8" s="28">
        <v>115.5</v>
      </c>
      <c r="G8" s="28">
        <v>115</v>
      </c>
      <c r="H8" s="28">
        <v>117.5</v>
      </c>
      <c r="I8">
        <f t="shared" si="0"/>
        <v>115.8</v>
      </c>
      <c r="J8">
        <f t="shared" si="1"/>
        <v>254.76000000000002</v>
      </c>
      <c r="K8">
        <f t="shared" si="2"/>
        <v>2.5</v>
      </c>
      <c r="L8" s="27">
        <v>41402</v>
      </c>
    </row>
    <row r="9" spans="1:13" x14ac:dyDescent="0.3">
      <c r="A9" s="25" t="s">
        <v>58</v>
      </c>
      <c r="B9" s="15">
        <v>3.5</v>
      </c>
      <c r="C9">
        <v>0</v>
      </c>
      <c r="D9" s="16">
        <v>132.5</v>
      </c>
      <c r="E9" s="28">
        <v>134</v>
      </c>
      <c r="F9" s="28">
        <v>138.5</v>
      </c>
      <c r="G9" s="28">
        <v>135</v>
      </c>
      <c r="H9" s="28">
        <v>134</v>
      </c>
      <c r="I9">
        <f t="shared" si="0"/>
        <v>134.80000000000001</v>
      </c>
      <c r="J9">
        <f t="shared" si="1"/>
        <v>296.56000000000006</v>
      </c>
      <c r="K9">
        <f t="shared" si="2"/>
        <v>6</v>
      </c>
      <c r="L9" s="27">
        <v>41402</v>
      </c>
    </row>
    <row r="10" spans="1:13" x14ac:dyDescent="0.3">
      <c r="A10" s="25" t="s">
        <v>58</v>
      </c>
      <c r="B10" s="15">
        <v>4.76</v>
      </c>
      <c r="C10">
        <v>0</v>
      </c>
      <c r="D10" s="16">
        <v>178</v>
      </c>
      <c r="E10" s="28">
        <v>182.5</v>
      </c>
      <c r="F10" s="28">
        <v>176</v>
      </c>
      <c r="G10" s="28">
        <v>178</v>
      </c>
      <c r="H10" s="28">
        <v>180.5</v>
      </c>
      <c r="I10">
        <f t="shared" si="0"/>
        <v>179</v>
      </c>
      <c r="J10">
        <f t="shared" si="1"/>
        <v>393.8</v>
      </c>
      <c r="K10">
        <f t="shared" si="2"/>
        <v>6.5</v>
      </c>
      <c r="L10" s="27">
        <v>41402</v>
      </c>
    </row>
    <row r="11" spans="1:13" x14ac:dyDescent="0.3">
      <c r="A11" s="25" t="s">
        <v>58</v>
      </c>
      <c r="B11" s="15">
        <v>6.35</v>
      </c>
      <c r="C11">
        <v>0</v>
      </c>
      <c r="D11" s="16">
        <v>226</v>
      </c>
      <c r="E11" s="28">
        <v>230</v>
      </c>
      <c r="F11" s="28">
        <v>234</v>
      </c>
      <c r="G11" s="28">
        <v>228</v>
      </c>
      <c r="H11" s="28">
        <v>230.5</v>
      </c>
      <c r="I11">
        <f t="shared" si="0"/>
        <v>229.7</v>
      </c>
      <c r="J11">
        <f t="shared" si="1"/>
        <v>505.34000000000003</v>
      </c>
      <c r="K11">
        <f t="shared" si="2"/>
        <v>8</v>
      </c>
      <c r="L11" s="27">
        <v>41402</v>
      </c>
    </row>
    <row r="12" spans="1:13" x14ac:dyDescent="0.3">
      <c r="A12" s="31" t="s">
        <v>58</v>
      </c>
      <c r="B12" s="32">
        <v>9.5299999999999994</v>
      </c>
      <c r="C12" s="33">
        <v>0</v>
      </c>
      <c r="D12" s="34">
        <v>245</v>
      </c>
      <c r="E12" s="35">
        <v>235</v>
      </c>
      <c r="F12" s="35">
        <v>239</v>
      </c>
      <c r="G12" s="35">
        <v>243</v>
      </c>
      <c r="H12" s="35">
        <v>233</v>
      </c>
      <c r="I12" s="33">
        <f t="shared" si="0"/>
        <v>239</v>
      </c>
      <c r="J12" s="33">
        <f t="shared" si="1"/>
        <v>525.80000000000007</v>
      </c>
      <c r="K12" s="33">
        <f t="shared" si="2"/>
        <v>12</v>
      </c>
      <c r="L12" s="37">
        <v>41402</v>
      </c>
    </row>
    <row r="13" spans="1:13" x14ac:dyDescent="0.3">
      <c r="A13" s="31" t="s">
        <v>58</v>
      </c>
      <c r="B13" s="32">
        <v>12.7</v>
      </c>
      <c r="C13" s="33">
        <v>0</v>
      </c>
      <c r="D13" s="34">
        <v>222</v>
      </c>
      <c r="E13" s="35">
        <v>223</v>
      </c>
      <c r="F13" s="35">
        <v>220</v>
      </c>
      <c r="G13" s="35">
        <v>225</v>
      </c>
      <c r="H13" s="35">
        <v>224</v>
      </c>
      <c r="I13" s="33">
        <f t="shared" si="0"/>
        <v>222.8</v>
      </c>
      <c r="J13" s="33">
        <f t="shared" si="1"/>
        <v>490.16000000000008</v>
      </c>
      <c r="K13" s="33">
        <f t="shared" si="2"/>
        <v>5</v>
      </c>
      <c r="L13" s="37">
        <v>41402</v>
      </c>
    </row>
    <row r="14" spans="1:13" x14ac:dyDescent="0.3">
      <c r="A14" s="25" t="s">
        <v>59</v>
      </c>
      <c r="B14" s="3">
        <v>0.8</v>
      </c>
      <c r="C14">
        <v>0</v>
      </c>
      <c r="D14" s="16">
        <v>5</v>
      </c>
      <c r="E14" s="28">
        <v>5</v>
      </c>
      <c r="F14" s="28">
        <v>6</v>
      </c>
      <c r="G14" s="28">
        <v>5</v>
      </c>
      <c r="H14" s="28">
        <v>6</v>
      </c>
      <c r="I14">
        <f t="shared" si="0"/>
        <v>5.4</v>
      </c>
      <c r="J14" s="30">
        <f t="shared" si="1"/>
        <v>11.880000000000003</v>
      </c>
      <c r="K14">
        <f t="shared" si="2"/>
        <v>1</v>
      </c>
      <c r="L14" s="27">
        <v>41402</v>
      </c>
    </row>
    <row r="15" spans="1:13" x14ac:dyDescent="0.3">
      <c r="A15" s="25" t="s">
        <v>59</v>
      </c>
      <c r="B15" s="3">
        <v>1</v>
      </c>
      <c r="C15">
        <v>0</v>
      </c>
      <c r="D15" s="16">
        <v>8</v>
      </c>
      <c r="E15" s="28">
        <v>7</v>
      </c>
      <c r="F15" s="28">
        <v>8</v>
      </c>
      <c r="G15" s="28">
        <v>7</v>
      </c>
      <c r="H15" s="28">
        <v>7</v>
      </c>
      <c r="I15">
        <f t="shared" si="0"/>
        <v>7.4</v>
      </c>
      <c r="J15" s="30">
        <f t="shared" si="1"/>
        <v>16.28</v>
      </c>
      <c r="K15">
        <f t="shared" si="2"/>
        <v>1</v>
      </c>
      <c r="L15" s="27">
        <v>41402</v>
      </c>
    </row>
    <row r="16" spans="1:13" x14ac:dyDescent="0.3">
      <c r="A16" s="25" t="s">
        <v>59</v>
      </c>
      <c r="B16" s="3">
        <v>1.2</v>
      </c>
      <c r="C16">
        <v>0</v>
      </c>
      <c r="D16" s="16">
        <v>9</v>
      </c>
      <c r="E16" s="28">
        <v>9</v>
      </c>
      <c r="F16" s="28">
        <v>9</v>
      </c>
      <c r="G16" s="28">
        <v>8</v>
      </c>
      <c r="H16" s="28">
        <v>9</v>
      </c>
      <c r="I16">
        <f t="shared" si="0"/>
        <v>8.8000000000000007</v>
      </c>
      <c r="J16" s="30">
        <f t="shared" si="1"/>
        <v>19.360000000000003</v>
      </c>
      <c r="K16">
        <f t="shared" si="2"/>
        <v>1</v>
      </c>
      <c r="L16" s="27">
        <v>41402</v>
      </c>
    </row>
    <row r="17" spans="1:12" x14ac:dyDescent="0.3">
      <c r="A17" s="25" t="s">
        <v>59</v>
      </c>
      <c r="B17" s="3">
        <v>1.5</v>
      </c>
      <c r="C17">
        <v>0</v>
      </c>
      <c r="D17" s="16">
        <v>12</v>
      </c>
      <c r="E17" s="28">
        <v>12</v>
      </c>
      <c r="F17" s="28">
        <v>10</v>
      </c>
      <c r="G17" s="28">
        <v>11</v>
      </c>
      <c r="H17" s="28">
        <v>12</v>
      </c>
      <c r="I17">
        <f t="shared" si="0"/>
        <v>11.4</v>
      </c>
      <c r="J17" s="30">
        <f t="shared" si="1"/>
        <v>25.080000000000002</v>
      </c>
      <c r="K17">
        <f t="shared" si="2"/>
        <v>2</v>
      </c>
      <c r="L17" s="27">
        <v>41402</v>
      </c>
    </row>
    <row r="18" spans="1:12" x14ac:dyDescent="0.3">
      <c r="A18" s="25" t="s">
        <v>59</v>
      </c>
      <c r="B18" s="3">
        <v>1.9</v>
      </c>
      <c r="C18">
        <v>0</v>
      </c>
      <c r="D18" s="16">
        <v>16</v>
      </c>
      <c r="E18" s="28">
        <v>18</v>
      </c>
      <c r="F18" s="28">
        <v>17</v>
      </c>
      <c r="G18" s="28">
        <v>17</v>
      </c>
      <c r="H18" s="28">
        <v>18</v>
      </c>
      <c r="I18">
        <f t="shared" si="0"/>
        <v>17.2</v>
      </c>
      <c r="J18" s="30">
        <f t="shared" si="1"/>
        <v>37.840000000000003</v>
      </c>
      <c r="K18">
        <f t="shared" si="2"/>
        <v>2</v>
      </c>
      <c r="L18" s="27">
        <v>41402</v>
      </c>
    </row>
    <row r="19" spans="1:12" x14ac:dyDescent="0.3">
      <c r="A19" s="25" t="s">
        <v>59</v>
      </c>
      <c r="B19" s="3">
        <v>2.7</v>
      </c>
      <c r="C19">
        <v>0</v>
      </c>
      <c r="D19" s="16">
        <v>21</v>
      </c>
      <c r="E19" s="28">
        <v>21</v>
      </c>
      <c r="F19" s="28">
        <v>19</v>
      </c>
      <c r="G19" s="28">
        <v>20</v>
      </c>
      <c r="H19" s="28">
        <v>20</v>
      </c>
      <c r="I19">
        <f t="shared" si="0"/>
        <v>20.2</v>
      </c>
      <c r="J19" s="30">
        <f t="shared" si="1"/>
        <v>44.440000000000005</v>
      </c>
      <c r="K19">
        <f t="shared" si="2"/>
        <v>2</v>
      </c>
      <c r="L19" s="27">
        <v>41402</v>
      </c>
    </row>
    <row r="20" spans="1:12" x14ac:dyDescent="0.3">
      <c r="A20" s="25" t="s">
        <v>59</v>
      </c>
      <c r="B20" s="3">
        <v>3</v>
      </c>
      <c r="C20">
        <v>0</v>
      </c>
      <c r="D20" s="16">
        <v>27</v>
      </c>
      <c r="E20" s="28">
        <v>28</v>
      </c>
      <c r="F20" s="28">
        <v>29</v>
      </c>
      <c r="G20" s="28">
        <v>29</v>
      </c>
      <c r="H20" s="28">
        <v>28</v>
      </c>
      <c r="I20">
        <f t="shared" si="0"/>
        <v>28.2</v>
      </c>
      <c r="J20" s="30">
        <f t="shared" si="1"/>
        <v>62.040000000000006</v>
      </c>
      <c r="K20">
        <f t="shared" si="2"/>
        <v>2</v>
      </c>
      <c r="L20" s="27">
        <v>41402</v>
      </c>
    </row>
    <row r="21" spans="1:12" x14ac:dyDescent="0.3">
      <c r="A21" s="25" t="s">
        <v>59</v>
      </c>
      <c r="B21" s="3">
        <v>3.5</v>
      </c>
      <c r="C21">
        <v>0</v>
      </c>
      <c r="D21" s="16">
        <v>28</v>
      </c>
      <c r="E21" s="28">
        <v>29</v>
      </c>
      <c r="F21" s="28">
        <v>30</v>
      </c>
      <c r="G21" s="28">
        <v>30</v>
      </c>
      <c r="H21" s="28">
        <v>29</v>
      </c>
      <c r="I21">
        <f t="shared" si="0"/>
        <v>29.2</v>
      </c>
      <c r="J21" s="30">
        <f t="shared" si="1"/>
        <v>64.240000000000009</v>
      </c>
      <c r="K21">
        <f t="shared" si="2"/>
        <v>2</v>
      </c>
      <c r="L21" s="27">
        <v>41402</v>
      </c>
    </row>
    <row r="22" spans="1:12" x14ac:dyDescent="0.3">
      <c r="A22" s="25" t="s">
        <v>59</v>
      </c>
      <c r="B22" s="3">
        <v>4.76</v>
      </c>
      <c r="C22">
        <v>0</v>
      </c>
      <c r="D22" s="16">
        <v>40</v>
      </c>
      <c r="E22" s="28">
        <v>42</v>
      </c>
      <c r="F22" s="28">
        <v>40</v>
      </c>
      <c r="G22" s="28">
        <v>40</v>
      </c>
      <c r="H22" s="28">
        <v>41</v>
      </c>
      <c r="I22">
        <f t="shared" si="0"/>
        <v>40.6</v>
      </c>
      <c r="J22" s="30">
        <f t="shared" si="1"/>
        <v>89.320000000000007</v>
      </c>
      <c r="K22">
        <f t="shared" si="2"/>
        <v>2</v>
      </c>
      <c r="L22" s="27">
        <v>41402</v>
      </c>
    </row>
    <row r="23" spans="1:12" x14ac:dyDescent="0.3">
      <c r="A23" s="25" t="s">
        <v>59</v>
      </c>
      <c r="B23" s="3">
        <v>6.35</v>
      </c>
      <c r="C23">
        <v>0</v>
      </c>
      <c r="D23" s="16">
        <v>48</v>
      </c>
      <c r="E23" s="28">
        <v>47</v>
      </c>
      <c r="F23" s="28">
        <v>50</v>
      </c>
      <c r="G23" s="28">
        <v>47</v>
      </c>
      <c r="H23" s="28">
        <v>47</v>
      </c>
      <c r="I23">
        <f t="shared" si="0"/>
        <v>47.8</v>
      </c>
      <c r="J23" s="30">
        <f t="shared" si="1"/>
        <v>105.16</v>
      </c>
      <c r="K23">
        <f t="shared" si="2"/>
        <v>3</v>
      </c>
      <c r="L23" s="27">
        <v>41402</v>
      </c>
    </row>
    <row r="24" spans="1:12" x14ac:dyDescent="0.3">
      <c r="A24" s="25" t="s">
        <v>59</v>
      </c>
      <c r="B24" s="3">
        <v>9.5299999999999994</v>
      </c>
      <c r="C24">
        <v>0</v>
      </c>
      <c r="D24" s="16">
        <v>47</v>
      </c>
      <c r="E24" s="28">
        <v>47</v>
      </c>
      <c r="F24" s="28">
        <v>48</v>
      </c>
      <c r="G24" s="28">
        <v>47</v>
      </c>
      <c r="H24" s="28">
        <v>50</v>
      </c>
      <c r="I24">
        <f t="shared" si="0"/>
        <v>47.8</v>
      </c>
      <c r="J24" s="30">
        <f t="shared" si="1"/>
        <v>105.16</v>
      </c>
      <c r="K24">
        <f t="shared" si="2"/>
        <v>3</v>
      </c>
      <c r="L24" s="27">
        <v>41402</v>
      </c>
    </row>
    <row r="25" spans="1:12" x14ac:dyDescent="0.3">
      <c r="A25" s="25" t="s">
        <v>59</v>
      </c>
      <c r="B25" s="3">
        <v>12.7</v>
      </c>
      <c r="C25">
        <v>0</v>
      </c>
      <c r="D25" s="16">
        <v>50</v>
      </c>
      <c r="E25" s="28">
        <v>49</v>
      </c>
      <c r="F25" s="28">
        <v>48</v>
      </c>
      <c r="G25" s="28">
        <v>48</v>
      </c>
      <c r="H25" s="28">
        <v>48</v>
      </c>
      <c r="I25">
        <f t="shared" si="0"/>
        <v>48.6</v>
      </c>
      <c r="J25" s="30">
        <f t="shared" si="1"/>
        <v>106.92000000000002</v>
      </c>
      <c r="K25">
        <f t="shared" si="2"/>
        <v>2</v>
      </c>
      <c r="L25" s="27">
        <v>41402</v>
      </c>
    </row>
    <row r="26" spans="1:12" x14ac:dyDescent="0.3">
      <c r="A26" s="25" t="s">
        <v>58</v>
      </c>
      <c r="B26" s="3">
        <v>0.8</v>
      </c>
      <c r="C26" s="16">
        <v>0.15</v>
      </c>
      <c r="D26" s="16">
        <v>20.5</v>
      </c>
      <c r="E26" s="16">
        <v>21</v>
      </c>
      <c r="F26" s="16">
        <v>21</v>
      </c>
      <c r="G26" s="16">
        <v>20.5</v>
      </c>
      <c r="H26" s="16">
        <v>21.5</v>
      </c>
      <c r="I26">
        <f t="shared" si="0"/>
        <v>20.9</v>
      </c>
      <c r="J26">
        <f t="shared" si="1"/>
        <v>45.980000000000004</v>
      </c>
      <c r="K26">
        <f t="shared" si="2"/>
        <v>1</v>
      </c>
      <c r="L26" s="27">
        <v>41402</v>
      </c>
    </row>
    <row r="27" spans="1:12" x14ac:dyDescent="0.3">
      <c r="A27" s="25" t="s">
        <v>58</v>
      </c>
      <c r="B27" s="3">
        <v>1</v>
      </c>
      <c r="C27" s="16">
        <v>0.15</v>
      </c>
      <c r="D27" s="16">
        <v>27</v>
      </c>
      <c r="E27" s="16">
        <v>26.5</v>
      </c>
      <c r="F27" s="16">
        <v>27.5</v>
      </c>
      <c r="G27" s="16">
        <v>26</v>
      </c>
      <c r="H27" s="16">
        <v>26.5</v>
      </c>
      <c r="I27">
        <f t="shared" si="0"/>
        <v>26.7</v>
      </c>
      <c r="J27">
        <f t="shared" si="1"/>
        <v>58.74</v>
      </c>
      <c r="K27">
        <f t="shared" si="2"/>
        <v>1.5</v>
      </c>
      <c r="L27" s="27">
        <v>41402</v>
      </c>
    </row>
    <row r="28" spans="1:12" x14ac:dyDescent="0.3">
      <c r="A28" s="25" t="s">
        <v>58</v>
      </c>
      <c r="B28" s="15">
        <v>1.2</v>
      </c>
      <c r="C28">
        <v>0.15</v>
      </c>
      <c r="D28" s="16">
        <v>32.5</v>
      </c>
      <c r="E28" s="28">
        <v>32.5</v>
      </c>
      <c r="F28" s="28">
        <v>33</v>
      </c>
      <c r="G28" s="28">
        <v>32.5</v>
      </c>
      <c r="H28" s="28">
        <v>33</v>
      </c>
      <c r="I28">
        <f t="shared" si="0"/>
        <v>32.700000000000003</v>
      </c>
      <c r="J28">
        <f t="shared" si="1"/>
        <v>71.940000000000012</v>
      </c>
      <c r="K28">
        <f t="shared" si="2"/>
        <v>0.5</v>
      </c>
      <c r="L28" s="27">
        <v>41402</v>
      </c>
    </row>
    <row r="29" spans="1:12" x14ac:dyDescent="0.3">
      <c r="A29" s="25" t="s">
        <v>58</v>
      </c>
      <c r="B29" s="15">
        <v>1.5</v>
      </c>
      <c r="C29">
        <v>0.15</v>
      </c>
      <c r="D29" s="16">
        <v>41</v>
      </c>
      <c r="E29" s="28">
        <v>40.5</v>
      </c>
      <c r="F29" s="28">
        <v>41.5</v>
      </c>
      <c r="G29" s="28">
        <v>42</v>
      </c>
      <c r="H29" s="28">
        <v>40.5</v>
      </c>
      <c r="I29">
        <f t="shared" si="0"/>
        <v>41.1</v>
      </c>
      <c r="J29">
        <f t="shared" si="1"/>
        <v>90.420000000000016</v>
      </c>
      <c r="K29">
        <f t="shared" si="2"/>
        <v>1.5</v>
      </c>
      <c r="L29" s="27">
        <v>41402</v>
      </c>
    </row>
    <row r="30" spans="1:12" x14ac:dyDescent="0.3">
      <c r="A30" s="25" t="s">
        <v>58</v>
      </c>
      <c r="B30" s="15">
        <v>1.9</v>
      </c>
      <c r="C30">
        <v>0.15</v>
      </c>
      <c r="D30" s="16">
        <v>55</v>
      </c>
      <c r="E30" s="28">
        <v>56.5</v>
      </c>
      <c r="F30" s="28">
        <v>57</v>
      </c>
      <c r="G30" s="28">
        <v>56.5</v>
      </c>
      <c r="H30" s="28">
        <v>57.5</v>
      </c>
      <c r="I30">
        <f t="shared" si="0"/>
        <v>56.5</v>
      </c>
      <c r="J30">
        <f t="shared" si="1"/>
        <v>124.30000000000001</v>
      </c>
      <c r="K30">
        <f t="shared" si="2"/>
        <v>2.5</v>
      </c>
      <c r="L30" s="27">
        <v>41402</v>
      </c>
    </row>
    <row r="31" spans="1:12" x14ac:dyDescent="0.3">
      <c r="A31" s="25" t="s">
        <v>58</v>
      </c>
      <c r="B31" s="15">
        <v>2.7</v>
      </c>
      <c r="C31">
        <v>0.15</v>
      </c>
      <c r="D31" s="16">
        <v>86</v>
      </c>
      <c r="E31" s="28">
        <v>84.5</v>
      </c>
      <c r="F31" s="28">
        <v>85</v>
      </c>
      <c r="G31" s="28">
        <v>85.5</v>
      </c>
      <c r="H31" s="28">
        <v>84</v>
      </c>
      <c r="I31">
        <f t="shared" si="0"/>
        <v>85</v>
      </c>
      <c r="J31">
        <f t="shared" si="1"/>
        <v>187.00000000000003</v>
      </c>
      <c r="K31">
        <f t="shared" si="2"/>
        <v>2</v>
      </c>
      <c r="L31" s="27">
        <v>41402</v>
      </c>
    </row>
    <row r="32" spans="1:12" x14ac:dyDescent="0.3">
      <c r="A32" s="25" t="s">
        <v>58</v>
      </c>
      <c r="B32" s="15">
        <v>3</v>
      </c>
      <c r="C32">
        <v>0.15</v>
      </c>
      <c r="D32" s="16">
        <v>99</v>
      </c>
      <c r="E32" s="28">
        <v>102</v>
      </c>
      <c r="F32" s="28">
        <v>103</v>
      </c>
      <c r="G32" s="28">
        <v>101.52</v>
      </c>
      <c r="H32" s="28">
        <v>101</v>
      </c>
      <c r="I32" s="30">
        <f t="shared" si="0"/>
        <v>101.304</v>
      </c>
      <c r="J32" s="30">
        <f t="shared" si="1"/>
        <v>222.86880000000002</v>
      </c>
      <c r="K32">
        <f t="shared" si="2"/>
        <v>4</v>
      </c>
      <c r="L32" s="27">
        <v>41402</v>
      </c>
    </row>
    <row r="33" spans="1:12" x14ac:dyDescent="0.3">
      <c r="A33" s="25" t="s">
        <v>58</v>
      </c>
      <c r="B33" s="15">
        <v>3.5</v>
      </c>
      <c r="C33">
        <v>0.15</v>
      </c>
      <c r="D33" s="16">
        <v>114</v>
      </c>
      <c r="E33" s="28">
        <v>116</v>
      </c>
      <c r="F33" s="28">
        <v>116.5</v>
      </c>
      <c r="G33" s="28">
        <v>116</v>
      </c>
      <c r="H33" s="28">
        <v>115.5</v>
      </c>
      <c r="I33">
        <f t="shared" si="0"/>
        <v>115.6</v>
      </c>
      <c r="J33">
        <f t="shared" si="1"/>
        <v>254.32000000000002</v>
      </c>
      <c r="K33">
        <f t="shared" si="2"/>
        <v>2.5</v>
      </c>
      <c r="L33" s="27">
        <v>41402</v>
      </c>
    </row>
    <row r="34" spans="1:12" x14ac:dyDescent="0.3">
      <c r="A34" s="25" t="s">
        <v>58</v>
      </c>
      <c r="B34" s="15">
        <v>4.76</v>
      </c>
      <c r="C34">
        <v>0.15</v>
      </c>
      <c r="D34" s="16">
        <v>163.5</v>
      </c>
      <c r="E34" s="28">
        <v>160.5</v>
      </c>
      <c r="F34" s="28">
        <v>165</v>
      </c>
      <c r="G34" s="28">
        <v>165.5</v>
      </c>
      <c r="H34" s="28">
        <v>163.5</v>
      </c>
      <c r="I34">
        <f t="shared" ref="I34:I65" si="3">AVERAGE(D34:H34)</f>
        <v>163.6</v>
      </c>
      <c r="J34">
        <f t="shared" ref="J34:J65" si="4">I34*2.2</f>
        <v>359.92</v>
      </c>
      <c r="K34">
        <f t="shared" ref="K34:K65" si="5">MAX(D34:H34)-MIN(D34:H34)</f>
        <v>5</v>
      </c>
      <c r="L34" s="27">
        <v>41402</v>
      </c>
    </row>
    <row r="35" spans="1:12" x14ac:dyDescent="0.3">
      <c r="A35" s="25" t="s">
        <v>58</v>
      </c>
      <c r="B35" s="15">
        <v>6.35</v>
      </c>
      <c r="C35">
        <v>0.15</v>
      </c>
      <c r="D35" s="16">
        <v>194</v>
      </c>
      <c r="E35" s="28">
        <v>193</v>
      </c>
      <c r="F35" s="28">
        <v>195.5</v>
      </c>
      <c r="G35" s="28">
        <v>193.5</v>
      </c>
      <c r="H35" s="28">
        <v>195</v>
      </c>
      <c r="I35">
        <f t="shared" si="3"/>
        <v>194.2</v>
      </c>
      <c r="J35">
        <f t="shared" si="4"/>
        <v>427.24</v>
      </c>
      <c r="K35">
        <f t="shared" si="5"/>
        <v>2.5</v>
      </c>
      <c r="L35" s="27">
        <v>41402</v>
      </c>
    </row>
    <row r="36" spans="1:12" x14ac:dyDescent="0.3">
      <c r="A36" s="31" t="s">
        <v>58</v>
      </c>
      <c r="B36" s="32">
        <v>9.5299999999999994</v>
      </c>
      <c r="C36" s="33">
        <v>0.15</v>
      </c>
      <c r="D36" s="34">
        <v>185</v>
      </c>
      <c r="E36" s="35">
        <v>180</v>
      </c>
      <c r="F36" s="35">
        <v>180.5</v>
      </c>
      <c r="G36" s="35">
        <v>186</v>
      </c>
      <c r="H36" s="35">
        <v>182.5</v>
      </c>
      <c r="I36" s="33">
        <f t="shared" si="3"/>
        <v>182.8</v>
      </c>
      <c r="J36" s="33">
        <f t="shared" si="4"/>
        <v>402.16000000000008</v>
      </c>
      <c r="K36" s="33">
        <f t="shared" si="5"/>
        <v>6</v>
      </c>
      <c r="L36" s="27">
        <v>41402</v>
      </c>
    </row>
    <row r="37" spans="1:12" x14ac:dyDescent="0.3">
      <c r="A37" s="31" t="s">
        <v>58</v>
      </c>
      <c r="B37" s="32">
        <v>12.7</v>
      </c>
      <c r="C37" s="33">
        <v>0.15</v>
      </c>
      <c r="D37" s="34">
        <v>179.5</v>
      </c>
      <c r="E37" s="35">
        <v>178.5</v>
      </c>
      <c r="F37" s="35">
        <v>180</v>
      </c>
      <c r="G37" s="35">
        <v>178</v>
      </c>
      <c r="H37" s="35">
        <v>181</v>
      </c>
      <c r="I37" s="33">
        <f t="shared" si="3"/>
        <v>179.4</v>
      </c>
      <c r="J37" s="33">
        <f t="shared" si="4"/>
        <v>394.68000000000006</v>
      </c>
      <c r="K37" s="33">
        <f t="shared" si="5"/>
        <v>3</v>
      </c>
      <c r="L37" s="27">
        <v>41402</v>
      </c>
    </row>
    <row r="38" spans="1:12" x14ac:dyDescent="0.3">
      <c r="A38" s="25" t="s">
        <v>58</v>
      </c>
      <c r="B38" s="3">
        <v>0.8</v>
      </c>
      <c r="C38" s="16">
        <v>0.2</v>
      </c>
      <c r="D38" s="16">
        <v>19.5</v>
      </c>
      <c r="E38" s="16">
        <v>19</v>
      </c>
      <c r="F38" s="16">
        <v>19.5</v>
      </c>
      <c r="G38" s="16">
        <v>19</v>
      </c>
      <c r="H38" s="16">
        <v>19</v>
      </c>
      <c r="I38">
        <f t="shared" si="3"/>
        <v>19.2</v>
      </c>
      <c r="J38">
        <f t="shared" si="4"/>
        <v>42.24</v>
      </c>
      <c r="K38">
        <f t="shared" si="5"/>
        <v>0.5</v>
      </c>
      <c r="L38" s="27">
        <v>41402</v>
      </c>
    </row>
    <row r="39" spans="1:12" x14ac:dyDescent="0.3">
      <c r="A39" s="25" t="s">
        <v>58</v>
      </c>
      <c r="B39" s="3">
        <v>1</v>
      </c>
      <c r="C39" s="16">
        <v>0.2</v>
      </c>
      <c r="D39" s="16">
        <v>26.5</v>
      </c>
      <c r="E39" s="16">
        <v>25.5</v>
      </c>
      <c r="F39" s="16">
        <v>25</v>
      </c>
      <c r="G39" s="16">
        <v>25.5</v>
      </c>
      <c r="H39" s="16">
        <v>25</v>
      </c>
      <c r="I39">
        <f t="shared" si="3"/>
        <v>25.5</v>
      </c>
      <c r="J39">
        <f t="shared" si="4"/>
        <v>56.1</v>
      </c>
      <c r="K39">
        <f t="shared" si="5"/>
        <v>1.5</v>
      </c>
      <c r="L39" s="27">
        <v>41402</v>
      </c>
    </row>
    <row r="40" spans="1:12" x14ac:dyDescent="0.3">
      <c r="A40" s="25" t="s">
        <v>58</v>
      </c>
      <c r="B40" s="15">
        <v>1.2</v>
      </c>
      <c r="C40">
        <v>0.2</v>
      </c>
      <c r="D40" s="16">
        <v>30.5</v>
      </c>
      <c r="E40" s="28">
        <v>31</v>
      </c>
      <c r="F40" s="28">
        <v>30.5</v>
      </c>
      <c r="G40" s="28">
        <v>31</v>
      </c>
      <c r="H40" s="28">
        <v>31.5</v>
      </c>
      <c r="I40">
        <f t="shared" si="3"/>
        <v>30.9</v>
      </c>
      <c r="J40">
        <f t="shared" si="4"/>
        <v>67.98</v>
      </c>
      <c r="K40">
        <f t="shared" si="5"/>
        <v>1</v>
      </c>
      <c r="L40" s="27">
        <v>41402</v>
      </c>
    </row>
    <row r="41" spans="1:12" x14ac:dyDescent="0.3">
      <c r="A41" s="25" t="s">
        <v>58</v>
      </c>
      <c r="B41" s="15">
        <v>1.5</v>
      </c>
      <c r="C41">
        <v>0.2</v>
      </c>
      <c r="D41" s="16">
        <v>38</v>
      </c>
      <c r="E41" s="28">
        <v>37.5</v>
      </c>
      <c r="F41" s="28">
        <v>39</v>
      </c>
      <c r="G41" s="28">
        <v>39.5</v>
      </c>
      <c r="H41" s="28">
        <v>39</v>
      </c>
      <c r="I41">
        <f t="shared" si="3"/>
        <v>38.6</v>
      </c>
      <c r="J41">
        <f t="shared" si="4"/>
        <v>84.920000000000016</v>
      </c>
      <c r="K41">
        <f t="shared" si="5"/>
        <v>2</v>
      </c>
      <c r="L41" s="27">
        <v>41402</v>
      </c>
    </row>
    <row r="42" spans="1:12" x14ac:dyDescent="0.3">
      <c r="A42" s="25" t="s">
        <v>58</v>
      </c>
      <c r="B42" s="15">
        <v>1.9</v>
      </c>
      <c r="C42">
        <v>0.2</v>
      </c>
      <c r="D42" s="16">
        <v>56.5</v>
      </c>
      <c r="E42" s="28">
        <v>54.5</v>
      </c>
      <c r="F42" s="28">
        <v>54.5</v>
      </c>
      <c r="G42" s="28">
        <v>55</v>
      </c>
      <c r="H42" s="28">
        <v>54</v>
      </c>
      <c r="I42">
        <f t="shared" si="3"/>
        <v>54.9</v>
      </c>
      <c r="J42">
        <f t="shared" si="4"/>
        <v>120.78</v>
      </c>
      <c r="K42">
        <f t="shared" si="5"/>
        <v>2.5</v>
      </c>
      <c r="L42" s="27">
        <v>41402</v>
      </c>
    </row>
    <row r="43" spans="1:12" x14ac:dyDescent="0.3">
      <c r="A43" s="25" t="s">
        <v>58</v>
      </c>
      <c r="B43" s="15">
        <v>2.7</v>
      </c>
      <c r="C43">
        <v>0.2</v>
      </c>
      <c r="D43" s="16">
        <v>84.5</v>
      </c>
      <c r="E43" s="28">
        <v>84</v>
      </c>
      <c r="F43" s="28">
        <v>82</v>
      </c>
      <c r="G43" s="28">
        <v>83</v>
      </c>
      <c r="H43" s="28">
        <v>83.5</v>
      </c>
      <c r="I43">
        <f t="shared" si="3"/>
        <v>83.4</v>
      </c>
      <c r="J43">
        <f t="shared" si="4"/>
        <v>183.48000000000002</v>
      </c>
      <c r="K43">
        <f t="shared" si="5"/>
        <v>2.5</v>
      </c>
      <c r="L43" s="27">
        <v>41402</v>
      </c>
    </row>
    <row r="44" spans="1:12" x14ac:dyDescent="0.3">
      <c r="A44" s="25" t="s">
        <v>58</v>
      </c>
      <c r="B44" s="15">
        <v>3</v>
      </c>
      <c r="C44">
        <v>0.2</v>
      </c>
      <c r="D44" s="16">
        <v>95</v>
      </c>
      <c r="E44" s="28">
        <v>94</v>
      </c>
      <c r="F44" s="28">
        <v>99</v>
      </c>
      <c r="G44" s="28">
        <v>98</v>
      </c>
      <c r="H44" s="28">
        <v>96.5</v>
      </c>
      <c r="I44">
        <f t="shared" si="3"/>
        <v>96.5</v>
      </c>
      <c r="J44">
        <f t="shared" si="4"/>
        <v>212.3</v>
      </c>
      <c r="K44">
        <f t="shared" si="5"/>
        <v>5</v>
      </c>
      <c r="L44" s="27">
        <v>41402</v>
      </c>
    </row>
    <row r="45" spans="1:12" x14ac:dyDescent="0.3">
      <c r="A45" s="25" t="s">
        <v>58</v>
      </c>
      <c r="B45" s="15">
        <v>3.5</v>
      </c>
      <c r="C45">
        <v>0.2</v>
      </c>
      <c r="D45" s="16">
        <v>110.5</v>
      </c>
      <c r="E45" s="28">
        <v>108</v>
      </c>
      <c r="F45" s="28">
        <v>110</v>
      </c>
      <c r="G45" s="28">
        <v>109</v>
      </c>
      <c r="H45" s="28">
        <v>108.5</v>
      </c>
      <c r="I45">
        <f t="shared" si="3"/>
        <v>109.2</v>
      </c>
      <c r="J45">
        <f t="shared" si="4"/>
        <v>240.24000000000004</v>
      </c>
      <c r="K45">
        <f t="shared" si="5"/>
        <v>2.5</v>
      </c>
      <c r="L45" s="27">
        <v>41402</v>
      </c>
    </row>
    <row r="46" spans="1:12" x14ac:dyDescent="0.3">
      <c r="A46" s="25" t="s">
        <v>58</v>
      </c>
      <c r="B46" s="15">
        <v>4.76</v>
      </c>
      <c r="C46">
        <v>0.2</v>
      </c>
      <c r="D46" s="16">
        <v>150</v>
      </c>
      <c r="E46" s="28">
        <v>150</v>
      </c>
      <c r="F46" s="28">
        <v>154</v>
      </c>
      <c r="G46" s="28">
        <v>152</v>
      </c>
      <c r="H46" s="28">
        <v>153</v>
      </c>
      <c r="I46">
        <f t="shared" si="3"/>
        <v>151.80000000000001</v>
      </c>
      <c r="J46">
        <f t="shared" si="4"/>
        <v>333.96000000000004</v>
      </c>
      <c r="K46">
        <f t="shared" si="5"/>
        <v>4</v>
      </c>
      <c r="L46" s="27">
        <v>41402</v>
      </c>
    </row>
    <row r="47" spans="1:12" x14ac:dyDescent="0.3">
      <c r="A47" s="25" t="s">
        <v>58</v>
      </c>
      <c r="B47" s="15">
        <v>6.35</v>
      </c>
      <c r="C47">
        <v>0.2</v>
      </c>
      <c r="D47" s="16">
        <v>180</v>
      </c>
      <c r="E47" s="28">
        <v>176.5</v>
      </c>
      <c r="F47" s="28">
        <v>177</v>
      </c>
      <c r="G47" s="28">
        <v>178</v>
      </c>
      <c r="H47" s="28">
        <v>182</v>
      </c>
      <c r="I47">
        <f t="shared" si="3"/>
        <v>178.7</v>
      </c>
      <c r="J47">
        <f t="shared" si="4"/>
        <v>393.14</v>
      </c>
      <c r="K47">
        <f t="shared" si="5"/>
        <v>5.5</v>
      </c>
      <c r="L47" s="27">
        <v>41402</v>
      </c>
    </row>
    <row r="48" spans="1:12" x14ac:dyDescent="0.3">
      <c r="A48" s="31" t="s">
        <v>58</v>
      </c>
      <c r="B48" s="32">
        <v>9.5299999999999994</v>
      </c>
      <c r="C48" s="33">
        <v>0.2</v>
      </c>
      <c r="D48" s="34">
        <v>171</v>
      </c>
      <c r="E48" s="35">
        <v>180</v>
      </c>
      <c r="F48" s="35">
        <v>179</v>
      </c>
      <c r="G48" s="35">
        <v>178</v>
      </c>
      <c r="H48" s="35">
        <v>175</v>
      </c>
      <c r="I48" s="33">
        <f t="shared" si="3"/>
        <v>176.6</v>
      </c>
      <c r="J48" s="33">
        <f t="shared" si="4"/>
        <v>388.52000000000004</v>
      </c>
      <c r="K48" s="33">
        <f t="shared" si="5"/>
        <v>9</v>
      </c>
      <c r="L48" s="37">
        <v>41402</v>
      </c>
    </row>
    <row r="49" spans="1:12" x14ac:dyDescent="0.3">
      <c r="A49" s="31" t="s">
        <v>58</v>
      </c>
      <c r="B49" s="32">
        <v>12.7</v>
      </c>
      <c r="C49" s="33">
        <v>0.2</v>
      </c>
      <c r="D49" s="34">
        <v>168</v>
      </c>
      <c r="E49" s="35">
        <v>169.5</v>
      </c>
      <c r="F49" s="35">
        <v>167</v>
      </c>
      <c r="G49" s="35">
        <v>169</v>
      </c>
      <c r="H49" s="35">
        <v>170</v>
      </c>
      <c r="I49" s="33">
        <f t="shared" si="3"/>
        <v>168.7</v>
      </c>
      <c r="J49" s="33">
        <f t="shared" si="4"/>
        <v>371.14</v>
      </c>
      <c r="K49" s="33">
        <f t="shared" si="5"/>
        <v>3</v>
      </c>
      <c r="L49" s="37">
        <v>41402</v>
      </c>
    </row>
    <row r="50" spans="1:12" x14ac:dyDescent="0.3">
      <c r="A50" s="25" t="s">
        <v>58</v>
      </c>
      <c r="B50" s="3">
        <v>0.8</v>
      </c>
      <c r="C50" s="16">
        <v>0.35</v>
      </c>
      <c r="D50" s="16">
        <v>18.5</v>
      </c>
      <c r="E50" s="16">
        <v>18</v>
      </c>
      <c r="F50" s="16">
        <v>17.5</v>
      </c>
      <c r="G50" s="16">
        <v>18</v>
      </c>
      <c r="H50" s="16">
        <v>17.5</v>
      </c>
      <c r="I50">
        <f t="shared" si="3"/>
        <v>17.899999999999999</v>
      </c>
      <c r="J50">
        <f t="shared" si="4"/>
        <v>39.380000000000003</v>
      </c>
      <c r="K50">
        <f t="shared" si="5"/>
        <v>1</v>
      </c>
      <c r="L50" s="27">
        <v>41402</v>
      </c>
    </row>
    <row r="51" spans="1:12" x14ac:dyDescent="0.3">
      <c r="A51" s="25" t="s">
        <v>58</v>
      </c>
      <c r="B51" s="3">
        <v>1</v>
      </c>
      <c r="C51" s="16">
        <v>0.35</v>
      </c>
      <c r="D51" s="16">
        <v>23</v>
      </c>
      <c r="E51" s="16">
        <v>23.5</v>
      </c>
      <c r="F51" s="16">
        <v>23.5</v>
      </c>
      <c r="G51" s="16">
        <v>24</v>
      </c>
      <c r="H51" s="16">
        <v>23</v>
      </c>
      <c r="I51">
        <f t="shared" si="3"/>
        <v>23.4</v>
      </c>
      <c r="J51">
        <f t="shared" si="4"/>
        <v>51.480000000000004</v>
      </c>
      <c r="K51">
        <f t="shared" si="5"/>
        <v>1</v>
      </c>
      <c r="L51" s="27">
        <v>41402</v>
      </c>
    </row>
    <row r="52" spans="1:12" x14ac:dyDescent="0.3">
      <c r="A52" s="25" t="s">
        <v>58</v>
      </c>
      <c r="B52" s="15">
        <v>1.2</v>
      </c>
      <c r="C52">
        <v>0.35</v>
      </c>
      <c r="D52" s="16">
        <v>28.5</v>
      </c>
      <c r="E52" s="28">
        <v>28</v>
      </c>
      <c r="F52" s="28">
        <v>28.5</v>
      </c>
      <c r="G52" s="28">
        <v>28.5</v>
      </c>
      <c r="H52" s="28">
        <v>28</v>
      </c>
      <c r="I52">
        <f t="shared" si="3"/>
        <v>28.3</v>
      </c>
      <c r="J52">
        <f t="shared" si="4"/>
        <v>62.260000000000005</v>
      </c>
      <c r="K52">
        <f t="shared" si="5"/>
        <v>0.5</v>
      </c>
      <c r="L52" s="27">
        <v>41402</v>
      </c>
    </row>
    <row r="53" spans="1:12" x14ac:dyDescent="0.3">
      <c r="A53" s="25" t="s">
        <v>58</v>
      </c>
      <c r="B53" s="15">
        <v>1.5</v>
      </c>
      <c r="C53">
        <v>0.35</v>
      </c>
      <c r="D53" s="16">
        <v>36.5</v>
      </c>
      <c r="E53" s="28">
        <v>37.5</v>
      </c>
      <c r="F53" s="28">
        <v>36</v>
      </c>
      <c r="G53" s="28">
        <v>37</v>
      </c>
      <c r="H53" s="28">
        <v>36.5</v>
      </c>
      <c r="I53">
        <f t="shared" si="3"/>
        <v>36.700000000000003</v>
      </c>
      <c r="J53">
        <f t="shared" si="4"/>
        <v>80.740000000000009</v>
      </c>
      <c r="K53">
        <f t="shared" si="5"/>
        <v>1.5</v>
      </c>
      <c r="L53" s="27">
        <v>41402</v>
      </c>
    </row>
    <row r="54" spans="1:12" x14ac:dyDescent="0.3">
      <c r="A54" s="25" t="s">
        <v>58</v>
      </c>
      <c r="B54" s="15">
        <v>1.9</v>
      </c>
      <c r="C54">
        <v>0.35</v>
      </c>
      <c r="D54" s="16">
        <v>49.5</v>
      </c>
      <c r="E54" s="28">
        <v>50</v>
      </c>
      <c r="F54" s="28">
        <v>50</v>
      </c>
      <c r="G54" s="28">
        <v>51</v>
      </c>
      <c r="H54" s="28">
        <v>50</v>
      </c>
      <c r="I54">
        <f t="shared" si="3"/>
        <v>50.1</v>
      </c>
      <c r="J54">
        <f t="shared" si="4"/>
        <v>110.22000000000001</v>
      </c>
      <c r="K54">
        <f t="shared" si="5"/>
        <v>1.5</v>
      </c>
      <c r="L54" s="27">
        <v>41402</v>
      </c>
    </row>
    <row r="55" spans="1:12" x14ac:dyDescent="0.3">
      <c r="A55" s="25" t="s">
        <v>58</v>
      </c>
      <c r="B55" s="15">
        <v>2.7</v>
      </c>
      <c r="C55">
        <v>0.35</v>
      </c>
      <c r="D55" s="16">
        <v>76.5</v>
      </c>
      <c r="E55" s="28">
        <v>75.5</v>
      </c>
      <c r="F55" s="28">
        <v>77</v>
      </c>
      <c r="G55" s="28">
        <v>76</v>
      </c>
      <c r="H55" s="28">
        <v>75</v>
      </c>
      <c r="I55">
        <f t="shared" si="3"/>
        <v>76</v>
      </c>
      <c r="J55">
        <f t="shared" si="4"/>
        <v>167.20000000000002</v>
      </c>
      <c r="K55">
        <f t="shared" si="5"/>
        <v>2</v>
      </c>
      <c r="L55" s="27">
        <v>41402</v>
      </c>
    </row>
    <row r="56" spans="1:12" x14ac:dyDescent="0.3">
      <c r="A56" s="25" t="s">
        <v>58</v>
      </c>
      <c r="B56" s="15">
        <v>3</v>
      </c>
      <c r="C56">
        <v>0.35</v>
      </c>
      <c r="D56" s="16">
        <v>84</v>
      </c>
      <c r="E56" s="28">
        <v>85</v>
      </c>
      <c r="F56" s="28">
        <v>85.5</v>
      </c>
      <c r="G56" s="28">
        <v>84</v>
      </c>
      <c r="H56" s="28">
        <v>86.5</v>
      </c>
      <c r="I56">
        <f t="shared" si="3"/>
        <v>85</v>
      </c>
      <c r="J56">
        <f t="shared" si="4"/>
        <v>187.00000000000003</v>
      </c>
      <c r="K56">
        <f t="shared" si="5"/>
        <v>2.5</v>
      </c>
      <c r="L56" s="27">
        <v>41402</v>
      </c>
    </row>
    <row r="57" spans="1:12" x14ac:dyDescent="0.3">
      <c r="A57" s="25" t="s">
        <v>58</v>
      </c>
      <c r="B57" s="15">
        <v>3.5</v>
      </c>
      <c r="C57">
        <v>0.35</v>
      </c>
      <c r="D57" s="16">
        <v>97</v>
      </c>
      <c r="E57" s="28">
        <v>100</v>
      </c>
      <c r="F57" s="28">
        <v>98.5</v>
      </c>
      <c r="G57" s="28">
        <v>100</v>
      </c>
      <c r="H57" s="28">
        <v>101.5</v>
      </c>
      <c r="I57">
        <f t="shared" si="3"/>
        <v>99.4</v>
      </c>
      <c r="J57">
        <f t="shared" si="4"/>
        <v>218.68000000000004</v>
      </c>
      <c r="K57">
        <f t="shared" si="5"/>
        <v>4.5</v>
      </c>
      <c r="L57" s="27">
        <v>41402</v>
      </c>
    </row>
    <row r="58" spans="1:12" x14ac:dyDescent="0.3">
      <c r="A58" s="25" t="s">
        <v>58</v>
      </c>
      <c r="B58" s="15">
        <v>4.76</v>
      </c>
      <c r="C58">
        <v>0.35</v>
      </c>
      <c r="D58" s="16">
        <v>136.5</v>
      </c>
      <c r="E58" s="28">
        <v>137</v>
      </c>
      <c r="F58" s="28">
        <v>134</v>
      </c>
      <c r="G58" s="28">
        <v>138</v>
      </c>
      <c r="H58" s="28">
        <v>135.5</v>
      </c>
      <c r="I58">
        <f t="shared" si="3"/>
        <v>136.19999999999999</v>
      </c>
      <c r="J58">
        <f t="shared" si="4"/>
        <v>299.64</v>
      </c>
      <c r="K58">
        <f t="shared" si="5"/>
        <v>4</v>
      </c>
      <c r="L58" s="27">
        <v>41402</v>
      </c>
    </row>
    <row r="59" spans="1:12" x14ac:dyDescent="0.3">
      <c r="A59" s="25" t="s">
        <v>58</v>
      </c>
      <c r="B59" s="15">
        <v>6.35</v>
      </c>
      <c r="C59">
        <v>0.35</v>
      </c>
      <c r="D59" s="16">
        <v>155</v>
      </c>
      <c r="E59" s="28">
        <v>150</v>
      </c>
      <c r="F59" s="28">
        <v>152.5</v>
      </c>
      <c r="G59" s="28">
        <v>153</v>
      </c>
      <c r="H59" s="28">
        <v>153.5</v>
      </c>
      <c r="I59">
        <f t="shared" si="3"/>
        <v>152.80000000000001</v>
      </c>
      <c r="J59">
        <f t="shared" si="4"/>
        <v>336.16</v>
      </c>
      <c r="K59">
        <f t="shared" si="5"/>
        <v>5</v>
      </c>
      <c r="L59" s="27">
        <v>41402</v>
      </c>
    </row>
    <row r="60" spans="1:12" x14ac:dyDescent="0.3">
      <c r="A60" s="31" t="s">
        <v>58</v>
      </c>
      <c r="B60" s="32">
        <v>9.5299999999999994</v>
      </c>
      <c r="C60" s="33">
        <v>0.35</v>
      </c>
      <c r="D60" s="34">
        <v>159.5</v>
      </c>
      <c r="E60" s="35">
        <v>148</v>
      </c>
      <c r="F60" s="35">
        <v>150</v>
      </c>
      <c r="G60" s="35">
        <v>150</v>
      </c>
      <c r="H60" s="35">
        <v>149.5</v>
      </c>
      <c r="I60" s="33">
        <f t="shared" si="3"/>
        <v>151.4</v>
      </c>
      <c r="J60" s="33">
        <f t="shared" si="4"/>
        <v>333.08000000000004</v>
      </c>
      <c r="K60" s="33">
        <f t="shared" si="5"/>
        <v>11.5</v>
      </c>
      <c r="L60" s="37">
        <v>41402</v>
      </c>
    </row>
    <row r="61" spans="1:12" x14ac:dyDescent="0.3">
      <c r="A61" s="31" t="s">
        <v>58</v>
      </c>
      <c r="B61" s="32">
        <v>12.7</v>
      </c>
      <c r="C61" s="33">
        <v>0.35</v>
      </c>
      <c r="D61" s="34">
        <v>143</v>
      </c>
      <c r="E61" s="35">
        <v>145</v>
      </c>
      <c r="F61" s="35">
        <v>143</v>
      </c>
      <c r="G61" s="35">
        <v>140</v>
      </c>
      <c r="H61" s="35">
        <v>145</v>
      </c>
      <c r="I61" s="33">
        <f t="shared" si="3"/>
        <v>143.19999999999999</v>
      </c>
      <c r="J61" s="33">
        <f t="shared" si="4"/>
        <v>315.04000000000002</v>
      </c>
      <c r="K61" s="33">
        <f t="shared" si="5"/>
        <v>5</v>
      </c>
      <c r="L61" s="37">
        <v>41402</v>
      </c>
    </row>
    <row r="62" spans="1:12" x14ac:dyDescent="0.3">
      <c r="A62" s="25" t="s">
        <v>58</v>
      </c>
      <c r="B62" s="3">
        <v>0.8</v>
      </c>
      <c r="C62" s="16">
        <v>0.5</v>
      </c>
      <c r="D62" s="16">
        <v>18</v>
      </c>
      <c r="E62" s="16">
        <v>18.5</v>
      </c>
      <c r="F62" s="16">
        <v>17</v>
      </c>
      <c r="G62" s="16">
        <v>17</v>
      </c>
      <c r="H62" s="16">
        <v>17.5</v>
      </c>
      <c r="I62">
        <f t="shared" si="3"/>
        <v>17.600000000000001</v>
      </c>
      <c r="J62">
        <f t="shared" si="4"/>
        <v>38.720000000000006</v>
      </c>
      <c r="K62">
        <f t="shared" si="5"/>
        <v>1.5</v>
      </c>
      <c r="L62" s="27">
        <v>41402</v>
      </c>
    </row>
    <row r="63" spans="1:12" x14ac:dyDescent="0.3">
      <c r="A63" s="25" t="s">
        <v>58</v>
      </c>
      <c r="B63" s="3">
        <v>1</v>
      </c>
      <c r="C63" s="16">
        <v>0.5</v>
      </c>
      <c r="D63" s="16">
        <v>22.5</v>
      </c>
      <c r="E63" s="16">
        <v>21.5</v>
      </c>
      <c r="F63" s="16">
        <v>22</v>
      </c>
      <c r="G63" s="16">
        <v>22</v>
      </c>
      <c r="H63" s="16">
        <v>22.5</v>
      </c>
      <c r="I63">
        <f t="shared" si="3"/>
        <v>22.1</v>
      </c>
      <c r="J63">
        <f t="shared" si="4"/>
        <v>48.620000000000005</v>
      </c>
      <c r="K63">
        <f t="shared" si="5"/>
        <v>1</v>
      </c>
      <c r="L63" s="27">
        <v>41402</v>
      </c>
    </row>
    <row r="64" spans="1:12" x14ac:dyDescent="0.3">
      <c r="A64" s="25" t="s">
        <v>58</v>
      </c>
      <c r="B64" s="15">
        <v>1.2</v>
      </c>
      <c r="C64">
        <v>0.5</v>
      </c>
      <c r="D64" s="16">
        <v>28.5</v>
      </c>
      <c r="E64" s="28">
        <v>28.5</v>
      </c>
      <c r="F64" s="28">
        <v>28</v>
      </c>
      <c r="G64" s="28">
        <v>28.5</v>
      </c>
      <c r="H64" s="28">
        <v>28</v>
      </c>
      <c r="I64">
        <f t="shared" si="3"/>
        <v>28.3</v>
      </c>
      <c r="J64">
        <f t="shared" si="4"/>
        <v>62.260000000000005</v>
      </c>
      <c r="K64">
        <f t="shared" si="5"/>
        <v>0.5</v>
      </c>
      <c r="L64" s="27">
        <v>41402</v>
      </c>
    </row>
    <row r="65" spans="1:12" x14ac:dyDescent="0.3">
      <c r="A65" s="25" t="s">
        <v>58</v>
      </c>
      <c r="B65" s="15">
        <v>1.5</v>
      </c>
      <c r="C65">
        <v>0.5</v>
      </c>
      <c r="D65" s="16">
        <v>35.5</v>
      </c>
      <c r="E65" s="28">
        <v>35</v>
      </c>
      <c r="F65" s="28">
        <v>36</v>
      </c>
      <c r="G65" s="28">
        <v>35</v>
      </c>
      <c r="H65" s="28">
        <v>34.5</v>
      </c>
      <c r="I65">
        <f t="shared" si="3"/>
        <v>35.200000000000003</v>
      </c>
      <c r="J65">
        <f t="shared" si="4"/>
        <v>77.440000000000012</v>
      </c>
      <c r="K65">
        <f t="shared" si="5"/>
        <v>1.5</v>
      </c>
      <c r="L65" s="27">
        <v>41402</v>
      </c>
    </row>
    <row r="66" spans="1:12" x14ac:dyDescent="0.3">
      <c r="A66" s="25" t="s">
        <v>58</v>
      </c>
      <c r="B66" s="15">
        <v>1.9</v>
      </c>
      <c r="C66">
        <v>0.5</v>
      </c>
      <c r="D66" s="16">
        <v>43</v>
      </c>
      <c r="E66" s="28">
        <v>48</v>
      </c>
      <c r="F66" s="28">
        <v>49</v>
      </c>
      <c r="G66" s="28">
        <v>48</v>
      </c>
      <c r="H66" s="28">
        <v>48.5</v>
      </c>
      <c r="I66">
        <f t="shared" ref="I66:I73" si="6">AVERAGE(D66:H66)</f>
        <v>47.3</v>
      </c>
      <c r="J66">
        <f t="shared" ref="J66:J73" si="7">I66*2.2</f>
        <v>104.06</v>
      </c>
      <c r="K66">
        <f t="shared" ref="K66:K73" si="8">MAX(D66:H66)-MIN(D66:H66)</f>
        <v>6</v>
      </c>
      <c r="L66" s="27">
        <v>41402</v>
      </c>
    </row>
    <row r="67" spans="1:12" x14ac:dyDescent="0.3">
      <c r="A67" s="25" t="s">
        <v>58</v>
      </c>
      <c r="B67" s="15">
        <v>2.7</v>
      </c>
      <c r="C67">
        <v>0.5</v>
      </c>
      <c r="D67" s="16">
        <v>70.5</v>
      </c>
      <c r="E67" s="28">
        <v>69</v>
      </c>
      <c r="F67" s="28">
        <v>68.5</v>
      </c>
      <c r="G67" s="28">
        <v>70</v>
      </c>
      <c r="H67" s="28">
        <v>70.5</v>
      </c>
      <c r="I67">
        <f t="shared" si="6"/>
        <v>69.7</v>
      </c>
      <c r="J67">
        <f t="shared" si="7"/>
        <v>153.34000000000003</v>
      </c>
      <c r="K67">
        <f t="shared" si="8"/>
        <v>2</v>
      </c>
      <c r="L67" s="27">
        <v>41402</v>
      </c>
    </row>
    <row r="68" spans="1:12" x14ac:dyDescent="0.3">
      <c r="A68" s="25" t="s">
        <v>58</v>
      </c>
      <c r="B68" s="15">
        <v>3</v>
      </c>
      <c r="C68">
        <v>0.5</v>
      </c>
      <c r="D68" s="16">
        <v>80</v>
      </c>
      <c r="E68" s="28">
        <v>81</v>
      </c>
      <c r="F68" s="28">
        <v>81.5</v>
      </c>
      <c r="G68" s="28">
        <v>81</v>
      </c>
      <c r="H68" s="28">
        <v>81</v>
      </c>
      <c r="I68">
        <f t="shared" si="6"/>
        <v>80.900000000000006</v>
      </c>
      <c r="J68">
        <f t="shared" si="7"/>
        <v>177.98000000000002</v>
      </c>
      <c r="K68">
        <f t="shared" si="8"/>
        <v>1.5</v>
      </c>
      <c r="L68" s="27">
        <v>41402</v>
      </c>
    </row>
    <row r="69" spans="1:12" x14ac:dyDescent="0.3">
      <c r="A69" s="25" t="s">
        <v>58</v>
      </c>
      <c r="B69" s="15">
        <v>3.5</v>
      </c>
      <c r="C69">
        <v>0.5</v>
      </c>
      <c r="D69" s="16">
        <v>90.5</v>
      </c>
      <c r="E69" s="28">
        <v>88.5</v>
      </c>
      <c r="F69" s="28">
        <v>92.5</v>
      </c>
      <c r="G69" s="28">
        <v>89</v>
      </c>
      <c r="H69" s="28">
        <v>89.5</v>
      </c>
      <c r="I69">
        <f t="shared" si="6"/>
        <v>90</v>
      </c>
      <c r="J69">
        <f t="shared" si="7"/>
        <v>198.00000000000003</v>
      </c>
      <c r="K69">
        <f t="shared" si="8"/>
        <v>4</v>
      </c>
      <c r="L69" s="27">
        <v>41402</v>
      </c>
    </row>
    <row r="70" spans="1:12" x14ac:dyDescent="0.3">
      <c r="A70" s="25" t="s">
        <v>58</v>
      </c>
      <c r="B70" s="15">
        <v>4.76</v>
      </c>
      <c r="C70">
        <v>0.5</v>
      </c>
      <c r="D70" s="16">
        <v>120.5</v>
      </c>
      <c r="E70" s="28">
        <v>120</v>
      </c>
      <c r="F70" s="28">
        <v>124</v>
      </c>
      <c r="G70" s="28">
        <v>122</v>
      </c>
      <c r="H70" s="28">
        <v>123.5</v>
      </c>
      <c r="I70">
        <f t="shared" si="6"/>
        <v>122</v>
      </c>
      <c r="J70">
        <f t="shared" si="7"/>
        <v>268.40000000000003</v>
      </c>
      <c r="K70">
        <f t="shared" si="8"/>
        <v>4</v>
      </c>
      <c r="L70" s="27">
        <v>41402</v>
      </c>
    </row>
    <row r="71" spans="1:12" x14ac:dyDescent="0.3">
      <c r="A71" s="25" t="s">
        <v>58</v>
      </c>
      <c r="B71" s="15">
        <v>6.35</v>
      </c>
      <c r="C71">
        <v>0.5</v>
      </c>
      <c r="D71" s="16">
        <v>136.5</v>
      </c>
      <c r="E71" s="28">
        <v>131</v>
      </c>
      <c r="F71" s="28">
        <v>134</v>
      </c>
      <c r="G71" s="28">
        <v>134.5</v>
      </c>
      <c r="H71" s="28">
        <v>135</v>
      </c>
      <c r="I71">
        <f t="shared" si="6"/>
        <v>134.19999999999999</v>
      </c>
      <c r="J71">
        <f t="shared" si="7"/>
        <v>295.24</v>
      </c>
      <c r="K71">
        <f t="shared" si="8"/>
        <v>5.5</v>
      </c>
      <c r="L71" s="27">
        <v>41402</v>
      </c>
    </row>
    <row r="72" spans="1:12" x14ac:dyDescent="0.3">
      <c r="A72" s="25" t="s">
        <v>58</v>
      </c>
      <c r="B72" s="15">
        <v>9.5299999999999994</v>
      </c>
      <c r="C72">
        <v>0.5</v>
      </c>
      <c r="D72" s="16">
        <v>138</v>
      </c>
      <c r="E72" s="28">
        <v>130</v>
      </c>
      <c r="F72" s="28">
        <v>129</v>
      </c>
      <c r="G72" s="28">
        <v>132</v>
      </c>
      <c r="H72" s="28">
        <v>134</v>
      </c>
      <c r="I72">
        <f t="shared" si="6"/>
        <v>132.6</v>
      </c>
      <c r="J72">
        <f t="shared" si="7"/>
        <v>291.72000000000003</v>
      </c>
      <c r="K72">
        <f t="shared" si="8"/>
        <v>9</v>
      </c>
      <c r="L72" s="27">
        <v>41402</v>
      </c>
    </row>
    <row r="73" spans="1:12" x14ac:dyDescent="0.3">
      <c r="A73" s="25" t="s">
        <v>58</v>
      </c>
      <c r="B73" s="15">
        <v>12.7</v>
      </c>
      <c r="C73">
        <v>0.5</v>
      </c>
      <c r="D73" s="16">
        <v>133</v>
      </c>
      <c r="E73" s="28">
        <v>128.5</v>
      </c>
      <c r="F73" s="28">
        <v>129</v>
      </c>
      <c r="G73" s="28">
        <v>130</v>
      </c>
      <c r="H73" s="28">
        <v>131</v>
      </c>
      <c r="I73">
        <f t="shared" si="6"/>
        <v>130.30000000000001</v>
      </c>
      <c r="J73">
        <f t="shared" si="7"/>
        <v>286.66000000000003</v>
      </c>
      <c r="K73">
        <f t="shared" si="8"/>
        <v>4.5</v>
      </c>
      <c r="L73" s="27">
        <v>41402</v>
      </c>
    </row>
  </sheetData>
  <sortState ref="A2:M73">
    <sortCondition ref="C2:C73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64"/>
  <sheetViews>
    <sheetView topLeftCell="B7" zoomScale="85" zoomScaleNormal="85" workbookViewId="0">
      <selection activeCell="B31" sqref="B31:M34"/>
    </sheetView>
  </sheetViews>
  <sheetFormatPr defaultRowHeight="14.4" x14ac:dyDescent="0.3"/>
  <cols>
    <col min="1" max="1" width="12.6640625" customWidth="1"/>
    <col min="2" max="2" width="13.6640625" style="25" customWidth="1"/>
    <col min="3" max="3" width="14.33203125" style="3" customWidth="1"/>
    <col min="4" max="4" width="12.6640625" customWidth="1"/>
    <col min="5" max="5" width="14.88671875" hidden="1" customWidth="1"/>
    <col min="6" max="6" width="15.88671875" hidden="1" customWidth="1"/>
    <col min="7" max="7" width="15.6640625" hidden="1" customWidth="1"/>
    <col min="8" max="8" width="15.88671875" hidden="1" customWidth="1"/>
    <col min="9" max="9" width="16" hidden="1" customWidth="1"/>
    <col min="10" max="10" width="15.33203125" customWidth="1"/>
    <col min="11" max="11" width="16.6640625" bestFit="1" customWidth="1"/>
    <col min="12" max="12" width="11.6640625" customWidth="1"/>
    <col min="13" max="13" width="11.88671875" customWidth="1"/>
  </cols>
  <sheetData>
    <row r="1" spans="1:14" ht="58.5" customHeight="1" x14ac:dyDescent="0.4">
      <c r="A1" s="69" t="s">
        <v>57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4" s="22" customFormat="1" x14ac:dyDescent="0.3">
      <c r="A2" s="22" t="s">
        <v>54</v>
      </c>
      <c r="B2" t="s">
        <v>55</v>
      </c>
      <c r="C2" s="23"/>
    </row>
    <row r="3" spans="1:14" x14ac:dyDescent="0.3">
      <c r="B3" s="24"/>
    </row>
    <row r="4" spans="1:14" ht="14.25" customHeight="1" x14ac:dyDescent="0.3">
      <c r="B4" s="25" t="s">
        <v>53</v>
      </c>
      <c r="C4" s="21" t="s">
        <v>56</v>
      </c>
      <c r="D4" t="s">
        <v>51</v>
      </c>
      <c r="E4" t="s">
        <v>50</v>
      </c>
      <c r="F4" t="s">
        <v>49</v>
      </c>
      <c r="G4" t="s">
        <v>48</v>
      </c>
      <c r="H4" t="s">
        <v>47</v>
      </c>
      <c r="I4" t="s">
        <v>46</v>
      </c>
      <c r="J4" t="s">
        <v>45</v>
      </c>
      <c r="K4" t="s">
        <v>44</v>
      </c>
      <c r="L4" t="s">
        <v>43</v>
      </c>
      <c r="M4" t="s">
        <v>42</v>
      </c>
      <c r="N4" t="s">
        <v>41</v>
      </c>
    </row>
    <row r="5" spans="1:14" ht="14.25" customHeight="1" x14ac:dyDescent="0.3">
      <c r="A5">
        <v>8100477</v>
      </c>
      <c r="B5" s="25" t="s">
        <v>40</v>
      </c>
      <c r="C5" s="3">
        <v>0.4</v>
      </c>
      <c r="D5">
        <v>0</v>
      </c>
      <c r="E5">
        <v>4.16</v>
      </c>
      <c r="F5">
        <v>4.54</v>
      </c>
      <c r="G5">
        <v>4.1900000000000004</v>
      </c>
      <c r="H5">
        <v>4.2699999999999996</v>
      </c>
      <c r="I5">
        <v>4.59</v>
      </c>
      <c r="J5" s="26">
        <f t="shared" ref="J5:J36" si="0">AVERAGE(E5:I5)</f>
        <v>4.3499999999999996</v>
      </c>
      <c r="K5" s="26">
        <f t="shared" ref="K5:K36" si="1">J5*2.2</f>
        <v>9.57</v>
      </c>
      <c r="L5" s="26">
        <f t="shared" ref="L5:L36" si="2">MAX(E5:I5)-MIN(E5:I5)</f>
        <v>0.42999999999999972</v>
      </c>
      <c r="M5" s="27">
        <v>41582</v>
      </c>
    </row>
    <row r="6" spans="1:14" ht="14.25" customHeight="1" x14ac:dyDescent="0.3">
      <c r="B6" s="25" t="s">
        <v>40</v>
      </c>
      <c r="C6" s="3">
        <v>0.5</v>
      </c>
      <c r="D6">
        <v>0</v>
      </c>
      <c r="E6">
        <v>7.61</v>
      </c>
      <c r="F6">
        <v>7.48</v>
      </c>
      <c r="G6">
        <v>7.5</v>
      </c>
      <c r="H6">
        <v>7.07</v>
      </c>
      <c r="I6">
        <v>7.44</v>
      </c>
      <c r="J6" s="26">
        <f t="shared" si="0"/>
        <v>7.42</v>
      </c>
      <c r="K6" s="26">
        <f t="shared" si="1"/>
        <v>16.324000000000002</v>
      </c>
      <c r="L6" s="26">
        <f t="shared" si="2"/>
        <v>0.54</v>
      </c>
      <c r="M6" s="27">
        <v>41582</v>
      </c>
    </row>
    <row r="7" spans="1:14" ht="14.25" customHeight="1" x14ac:dyDescent="0.3">
      <c r="B7" s="25" t="s">
        <v>40</v>
      </c>
      <c r="C7" s="3">
        <v>0.6</v>
      </c>
      <c r="D7">
        <v>0</v>
      </c>
      <c r="E7">
        <v>8.5</v>
      </c>
      <c r="F7">
        <v>8.75</v>
      </c>
      <c r="G7">
        <v>8.5399999999999991</v>
      </c>
      <c r="H7">
        <v>8.92</v>
      </c>
      <c r="I7">
        <v>8.31</v>
      </c>
      <c r="J7" s="26">
        <f t="shared" si="0"/>
        <v>8.604000000000001</v>
      </c>
      <c r="K7" s="26">
        <f t="shared" si="1"/>
        <v>18.928800000000003</v>
      </c>
      <c r="L7" s="26">
        <f t="shared" si="2"/>
        <v>0.60999999999999943</v>
      </c>
      <c r="M7" s="27">
        <v>41582</v>
      </c>
    </row>
    <row r="8" spans="1:14" ht="14.25" customHeight="1" x14ac:dyDescent="0.3">
      <c r="B8" s="31" t="s">
        <v>40</v>
      </c>
      <c r="C8" s="32">
        <v>0.8</v>
      </c>
      <c r="D8" s="33">
        <v>0</v>
      </c>
      <c r="E8">
        <v>11.87</v>
      </c>
      <c r="F8">
        <v>12.64</v>
      </c>
      <c r="G8">
        <v>11.89</v>
      </c>
      <c r="H8">
        <v>11.92</v>
      </c>
      <c r="I8">
        <v>12.055</v>
      </c>
      <c r="J8" s="36">
        <f t="shared" si="0"/>
        <v>12.074999999999999</v>
      </c>
      <c r="K8" s="36">
        <f t="shared" si="1"/>
        <v>26.565000000000001</v>
      </c>
      <c r="L8" s="36">
        <f t="shared" si="2"/>
        <v>0.77000000000000135</v>
      </c>
      <c r="M8" s="37">
        <v>41582</v>
      </c>
    </row>
    <row r="9" spans="1:14" ht="14.25" customHeight="1" x14ac:dyDescent="0.3">
      <c r="B9" s="25" t="s">
        <v>40</v>
      </c>
      <c r="C9" s="3">
        <v>1</v>
      </c>
      <c r="D9">
        <v>0</v>
      </c>
      <c r="E9">
        <v>18.309999999999999</v>
      </c>
      <c r="F9">
        <v>17.850000000000001</v>
      </c>
      <c r="G9">
        <v>17.920000000000002</v>
      </c>
      <c r="H9">
        <v>18.195</v>
      </c>
      <c r="I9">
        <v>17.925000000000001</v>
      </c>
      <c r="J9" s="26">
        <f t="shared" si="0"/>
        <v>18.04</v>
      </c>
      <c r="K9" s="26">
        <f t="shared" si="1"/>
        <v>39.688000000000002</v>
      </c>
      <c r="L9" s="26">
        <f t="shared" si="2"/>
        <v>0.4599999999999973</v>
      </c>
      <c r="M9" s="27">
        <v>41582</v>
      </c>
    </row>
    <row r="10" spans="1:14" ht="14.25" customHeight="1" x14ac:dyDescent="0.3">
      <c r="B10" s="25" t="s">
        <v>40</v>
      </c>
      <c r="C10" s="3">
        <v>1.2</v>
      </c>
      <c r="D10">
        <v>0</v>
      </c>
      <c r="E10">
        <v>22.074999999999999</v>
      </c>
      <c r="F10">
        <v>21.774999999999999</v>
      </c>
      <c r="G10">
        <v>22.085000000000001</v>
      </c>
      <c r="H10">
        <v>22.195</v>
      </c>
      <c r="I10">
        <v>21.984999999999999</v>
      </c>
      <c r="J10" s="26">
        <f t="shared" si="0"/>
        <v>22.023</v>
      </c>
      <c r="K10" s="26">
        <f t="shared" si="1"/>
        <v>48.450600000000001</v>
      </c>
      <c r="L10" s="26">
        <f t="shared" si="2"/>
        <v>0.42000000000000171</v>
      </c>
      <c r="M10" s="27">
        <v>41582</v>
      </c>
    </row>
    <row r="11" spans="1:14" ht="14.25" customHeight="1" x14ac:dyDescent="0.3">
      <c r="B11" s="25" t="s">
        <v>40</v>
      </c>
      <c r="C11" s="15">
        <v>1.5</v>
      </c>
      <c r="D11">
        <v>0</v>
      </c>
      <c r="E11" s="16">
        <v>25.95</v>
      </c>
      <c r="F11" s="28">
        <v>25.85</v>
      </c>
      <c r="G11" s="28">
        <v>26.125</v>
      </c>
      <c r="H11" s="28">
        <v>25.97</v>
      </c>
      <c r="I11" s="28">
        <v>25.695</v>
      </c>
      <c r="J11" s="26">
        <f t="shared" si="0"/>
        <v>25.917999999999999</v>
      </c>
      <c r="K11" s="26">
        <f t="shared" si="1"/>
        <v>57.019600000000004</v>
      </c>
      <c r="L11" s="26">
        <f t="shared" si="2"/>
        <v>0.42999999999999972</v>
      </c>
      <c r="M11" s="27">
        <v>41582</v>
      </c>
    </row>
    <row r="12" spans="1:14" ht="14.25" customHeight="1" x14ac:dyDescent="0.3">
      <c r="B12" s="31" t="s">
        <v>40</v>
      </c>
      <c r="C12" s="32">
        <v>1.9</v>
      </c>
      <c r="D12" s="33">
        <v>0</v>
      </c>
      <c r="E12" s="16">
        <v>29.754999999999999</v>
      </c>
      <c r="F12" s="28">
        <v>30.72</v>
      </c>
      <c r="G12" s="28">
        <v>30.75</v>
      </c>
      <c r="H12" s="28">
        <v>30.29</v>
      </c>
      <c r="I12" s="28">
        <v>29.984999999999999</v>
      </c>
      <c r="J12" s="36">
        <f t="shared" si="0"/>
        <v>30.3</v>
      </c>
      <c r="K12" s="36">
        <f t="shared" si="1"/>
        <v>66.660000000000011</v>
      </c>
      <c r="L12" s="36">
        <f t="shared" si="2"/>
        <v>0.99500000000000099</v>
      </c>
      <c r="M12" s="37">
        <v>41582</v>
      </c>
    </row>
    <row r="13" spans="1:14" ht="14.25" customHeight="1" x14ac:dyDescent="0.3">
      <c r="B13" s="25" t="s">
        <v>40</v>
      </c>
      <c r="C13" s="15">
        <v>2.7</v>
      </c>
      <c r="D13">
        <v>0</v>
      </c>
      <c r="E13" s="16">
        <v>48.75</v>
      </c>
      <c r="F13" s="28">
        <v>50.06</v>
      </c>
      <c r="G13" s="28">
        <v>49.25</v>
      </c>
      <c r="H13" s="28">
        <v>49.76</v>
      </c>
      <c r="I13" s="28">
        <v>48.95</v>
      </c>
      <c r="J13" s="26">
        <f t="shared" si="0"/>
        <v>49.353999999999999</v>
      </c>
      <c r="K13" s="26">
        <f t="shared" si="1"/>
        <v>108.5788</v>
      </c>
      <c r="L13" s="26">
        <f t="shared" si="2"/>
        <v>1.3100000000000023</v>
      </c>
      <c r="M13" s="27">
        <v>41582</v>
      </c>
    </row>
    <row r="14" spans="1:14" ht="14.25" customHeight="1" x14ac:dyDescent="0.3">
      <c r="A14" s="29"/>
      <c r="B14" s="31" t="s">
        <v>40</v>
      </c>
      <c r="C14" s="32">
        <v>3</v>
      </c>
      <c r="D14" s="33">
        <v>0</v>
      </c>
      <c r="E14" s="16">
        <v>51.75</v>
      </c>
      <c r="F14" s="28">
        <v>51.35</v>
      </c>
      <c r="G14" s="28">
        <v>50.87</v>
      </c>
      <c r="H14" s="28">
        <v>51.16</v>
      </c>
      <c r="I14" s="28">
        <v>51.69</v>
      </c>
      <c r="J14" s="36">
        <f t="shared" si="0"/>
        <v>51.363999999999997</v>
      </c>
      <c r="K14" s="36">
        <f t="shared" si="1"/>
        <v>113.0008</v>
      </c>
      <c r="L14" s="36">
        <f t="shared" si="2"/>
        <v>0.88000000000000256</v>
      </c>
      <c r="M14" s="37">
        <v>41582</v>
      </c>
    </row>
    <row r="15" spans="1:14" ht="14.25" customHeight="1" x14ac:dyDescent="0.3">
      <c r="A15" s="29"/>
      <c r="B15" s="25" t="s">
        <v>40</v>
      </c>
      <c r="C15" s="15">
        <v>3.5</v>
      </c>
      <c r="D15">
        <v>0</v>
      </c>
      <c r="E15" s="16">
        <v>57.25</v>
      </c>
      <c r="F15" s="28">
        <v>56.85</v>
      </c>
      <c r="G15" s="28">
        <v>56.95</v>
      </c>
      <c r="H15" s="28">
        <v>57.35</v>
      </c>
      <c r="I15" s="28">
        <v>56.055</v>
      </c>
      <c r="J15" s="26">
        <f t="shared" si="0"/>
        <v>56.890999999999998</v>
      </c>
      <c r="K15" s="26">
        <f t="shared" si="1"/>
        <v>125.1602</v>
      </c>
      <c r="L15" s="26">
        <f t="shared" si="2"/>
        <v>1.2950000000000017</v>
      </c>
      <c r="M15" s="27">
        <v>41582</v>
      </c>
    </row>
    <row r="16" spans="1:14" ht="14.25" customHeight="1" x14ac:dyDescent="0.3">
      <c r="A16" s="29"/>
      <c r="B16" s="25" t="s">
        <v>40</v>
      </c>
      <c r="C16" s="15">
        <v>4.76</v>
      </c>
      <c r="D16">
        <v>0</v>
      </c>
      <c r="E16" s="16">
        <v>56.5</v>
      </c>
      <c r="F16" s="28">
        <v>58.8</v>
      </c>
      <c r="G16" s="28">
        <v>57.75</v>
      </c>
      <c r="H16" s="28">
        <v>58.234999999999999</v>
      </c>
      <c r="I16" s="28">
        <v>58.21</v>
      </c>
      <c r="J16" s="26">
        <f t="shared" si="0"/>
        <v>57.899000000000001</v>
      </c>
      <c r="K16" s="26">
        <f t="shared" si="1"/>
        <v>127.37780000000001</v>
      </c>
      <c r="L16" s="26">
        <f t="shared" si="2"/>
        <v>2.2999999999999972</v>
      </c>
      <c r="M16" s="27">
        <v>41582</v>
      </c>
    </row>
    <row r="17" spans="1:13" ht="14.25" customHeight="1" x14ac:dyDescent="0.3">
      <c r="A17" s="29"/>
      <c r="B17" s="25" t="s">
        <v>40</v>
      </c>
      <c r="C17" s="15">
        <v>6.35</v>
      </c>
      <c r="D17">
        <v>0</v>
      </c>
      <c r="E17" s="16">
        <v>58.72</v>
      </c>
      <c r="F17" s="28">
        <v>58.85</v>
      </c>
      <c r="G17" s="28">
        <v>58.02</v>
      </c>
      <c r="H17" s="28">
        <v>58.7</v>
      </c>
      <c r="I17" s="28">
        <v>58.75</v>
      </c>
      <c r="J17" s="26">
        <f t="shared" si="0"/>
        <v>58.608000000000004</v>
      </c>
      <c r="K17" s="26">
        <f t="shared" si="1"/>
        <v>128.93760000000003</v>
      </c>
      <c r="L17" s="26">
        <f t="shared" si="2"/>
        <v>0.82999999999999829</v>
      </c>
      <c r="M17" s="27">
        <v>41582</v>
      </c>
    </row>
    <row r="18" spans="1:13" ht="14.25" hidden="1" customHeight="1" x14ac:dyDescent="0.3">
      <c r="A18" s="29"/>
      <c r="B18" s="25" t="s">
        <v>39</v>
      </c>
      <c r="C18" s="15">
        <v>0.6</v>
      </c>
      <c r="D18">
        <v>0</v>
      </c>
      <c r="E18" s="16">
        <v>2</v>
      </c>
      <c r="F18" s="28">
        <v>2</v>
      </c>
      <c r="G18" s="28">
        <v>3</v>
      </c>
      <c r="H18" s="28">
        <v>2</v>
      </c>
      <c r="I18" s="28">
        <v>2</v>
      </c>
      <c r="J18">
        <f t="shared" si="0"/>
        <v>2.2000000000000002</v>
      </c>
      <c r="K18" s="30">
        <f t="shared" si="1"/>
        <v>4.8400000000000007</v>
      </c>
      <c r="L18">
        <f t="shared" si="2"/>
        <v>1</v>
      </c>
      <c r="M18" s="27">
        <v>41582</v>
      </c>
    </row>
    <row r="19" spans="1:13" ht="14.25" hidden="1" customHeight="1" x14ac:dyDescent="0.3">
      <c r="A19" s="29"/>
      <c r="B19" s="25" t="s">
        <v>39</v>
      </c>
      <c r="C19" s="15">
        <v>0.8</v>
      </c>
      <c r="D19">
        <v>0</v>
      </c>
      <c r="E19" s="16">
        <v>3</v>
      </c>
      <c r="F19" s="28">
        <v>3</v>
      </c>
      <c r="G19" s="28">
        <v>2</v>
      </c>
      <c r="H19" s="28">
        <v>2</v>
      </c>
      <c r="I19" s="28">
        <v>3</v>
      </c>
      <c r="J19">
        <f t="shared" si="0"/>
        <v>2.6</v>
      </c>
      <c r="K19" s="30">
        <f t="shared" si="1"/>
        <v>5.7200000000000006</v>
      </c>
      <c r="L19">
        <f t="shared" si="2"/>
        <v>1</v>
      </c>
      <c r="M19" s="27">
        <v>41582</v>
      </c>
    </row>
    <row r="20" spans="1:13" ht="14.25" hidden="1" customHeight="1" x14ac:dyDescent="0.3">
      <c r="A20" s="29"/>
      <c r="B20" s="25" t="s">
        <v>39</v>
      </c>
      <c r="C20" s="15">
        <v>1</v>
      </c>
      <c r="D20">
        <v>0</v>
      </c>
      <c r="E20" s="16">
        <v>4</v>
      </c>
      <c r="F20" s="28">
        <v>5</v>
      </c>
      <c r="G20" s="28">
        <v>4</v>
      </c>
      <c r="H20" s="28">
        <v>4</v>
      </c>
      <c r="I20" s="28">
        <v>4</v>
      </c>
      <c r="J20">
        <f t="shared" si="0"/>
        <v>4.2</v>
      </c>
      <c r="K20" s="30">
        <f t="shared" si="1"/>
        <v>9.240000000000002</v>
      </c>
      <c r="L20">
        <f t="shared" si="2"/>
        <v>1</v>
      </c>
      <c r="M20" s="27">
        <v>41582</v>
      </c>
    </row>
    <row r="21" spans="1:13" ht="14.25" hidden="1" customHeight="1" x14ac:dyDescent="0.3">
      <c r="A21" s="29"/>
      <c r="B21" s="25" t="s">
        <v>39</v>
      </c>
      <c r="C21" s="15">
        <v>1.2</v>
      </c>
      <c r="D21">
        <v>0</v>
      </c>
      <c r="E21" s="16">
        <v>6</v>
      </c>
      <c r="F21" s="28">
        <v>6</v>
      </c>
      <c r="G21" s="28">
        <v>6</v>
      </c>
      <c r="H21" s="28">
        <v>5</v>
      </c>
      <c r="I21" s="28">
        <v>6</v>
      </c>
      <c r="J21">
        <f t="shared" si="0"/>
        <v>5.8</v>
      </c>
      <c r="K21" s="30">
        <f t="shared" si="1"/>
        <v>12.76</v>
      </c>
      <c r="L21">
        <f t="shared" si="2"/>
        <v>1</v>
      </c>
      <c r="M21" s="27">
        <v>41582</v>
      </c>
    </row>
    <row r="22" spans="1:13" ht="14.25" hidden="1" customHeight="1" x14ac:dyDescent="0.3">
      <c r="A22" s="29"/>
      <c r="B22" s="25" t="s">
        <v>39</v>
      </c>
      <c r="C22" s="15">
        <v>1.5</v>
      </c>
      <c r="D22">
        <v>0</v>
      </c>
      <c r="E22" s="16">
        <v>7</v>
      </c>
      <c r="F22" s="28">
        <v>7</v>
      </c>
      <c r="G22" s="28">
        <v>8</v>
      </c>
      <c r="H22" s="28">
        <v>8</v>
      </c>
      <c r="I22" s="28">
        <v>8</v>
      </c>
      <c r="J22">
        <f t="shared" si="0"/>
        <v>7.6</v>
      </c>
      <c r="K22" s="30">
        <f t="shared" si="1"/>
        <v>16.72</v>
      </c>
      <c r="L22">
        <f t="shared" si="2"/>
        <v>1</v>
      </c>
      <c r="M22" s="27">
        <v>41582</v>
      </c>
    </row>
    <row r="23" spans="1:13" hidden="1" x14ac:dyDescent="0.3">
      <c r="B23" s="25" t="s">
        <v>39</v>
      </c>
      <c r="C23" s="3">
        <v>1.9</v>
      </c>
      <c r="D23">
        <v>0</v>
      </c>
      <c r="E23" s="16">
        <v>10</v>
      </c>
      <c r="F23" s="28">
        <v>9</v>
      </c>
      <c r="G23" s="28">
        <v>9</v>
      </c>
      <c r="H23" s="28">
        <v>10</v>
      </c>
      <c r="I23" s="28">
        <v>10</v>
      </c>
      <c r="J23">
        <f t="shared" si="0"/>
        <v>9.6</v>
      </c>
      <c r="K23" s="30">
        <f t="shared" si="1"/>
        <v>21.12</v>
      </c>
      <c r="L23">
        <f t="shared" si="2"/>
        <v>1</v>
      </c>
      <c r="M23" s="27">
        <v>41582</v>
      </c>
    </row>
    <row r="24" spans="1:13" hidden="1" x14ac:dyDescent="0.3">
      <c r="B24" s="25" t="s">
        <v>39</v>
      </c>
      <c r="C24" s="3">
        <v>2.7</v>
      </c>
      <c r="D24">
        <v>0</v>
      </c>
      <c r="E24" s="16">
        <v>9</v>
      </c>
      <c r="F24" s="28">
        <v>10</v>
      </c>
      <c r="G24" s="28">
        <v>10</v>
      </c>
      <c r="H24" s="28">
        <v>10</v>
      </c>
      <c r="I24" s="28">
        <v>9</v>
      </c>
      <c r="J24">
        <f t="shared" si="0"/>
        <v>9.6</v>
      </c>
      <c r="K24" s="30">
        <f t="shared" si="1"/>
        <v>21.12</v>
      </c>
      <c r="L24">
        <f t="shared" si="2"/>
        <v>1</v>
      </c>
      <c r="M24" s="27">
        <v>41582</v>
      </c>
    </row>
    <row r="25" spans="1:13" x14ac:dyDescent="0.3">
      <c r="B25" s="25" t="s">
        <v>40</v>
      </c>
      <c r="C25" s="3">
        <v>0.8</v>
      </c>
      <c r="D25">
        <v>0.15</v>
      </c>
      <c r="E25">
        <v>7.9930000000000003</v>
      </c>
      <c r="F25">
        <v>8.1020000000000003</v>
      </c>
      <c r="G25">
        <v>8.1029999999999998</v>
      </c>
      <c r="H25">
        <v>8.0950000000000006</v>
      </c>
      <c r="I25">
        <v>7.9829999999999997</v>
      </c>
      <c r="J25" s="26">
        <f t="shared" si="0"/>
        <v>8.0551999999999992</v>
      </c>
      <c r="K25" s="26">
        <f t="shared" si="1"/>
        <v>17.721440000000001</v>
      </c>
      <c r="L25" s="26">
        <f t="shared" si="2"/>
        <v>0.12000000000000011</v>
      </c>
      <c r="M25" s="27">
        <v>41582</v>
      </c>
    </row>
    <row r="26" spans="1:13" x14ac:dyDescent="0.3">
      <c r="B26" s="25" t="s">
        <v>40</v>
      </c>
      <c r="C26" s="3">
        <v>1</v>
      </c>
      <c r="D26">
        <v>0.15</v>
      </c>
      <c r="E26">
        <v>10.130000000000001</v>
      </c>
      <c r="F26">
        <v>10.210000000000001</v>
      </c>
      <c r="G26">
        <v>10.138</v>
      </c>
      <c r="H26">
        <v>10.159000000000001</v>
      </c>
      <c r="I26">
        <v>10.201000000000001</v>
      </c>
      <c r="J26" s="26">
        <f t="shared" si="0"/>
        <v>10.1676</v>
      </c>
      <c r="K26" s="26">
        <f t="shared" si="1"/>
        <v>22.368720000000003</v>
      </c>
      <c r="L26" s="26">
        <f t="shared" si="2"/>
        <v>8.0000000000000071E-2</v>
      </c>
      <c r="M26" s="27">
        <v>41582</v>
      </c>
    </row>
    <row r="27" spans="1:13" x14ac:dyDescent="0.3">
      <c r="B27" s="25" t="s">
        <v>40</v>
      </c>
      <c r="C27" s="3">
        <v>1.2</v>
      </c>
      <c r="D27">
        <v>0.15</v>
      </c>
      <c r="E27">
        <v>14.105</v>
      </c>
      <c r="F27">
        <v>14.88</v>
      </c>
      <c r="G27">
        <v>14.75</v>
      </c>
      <c r="H27">
        <v>14.82</v>
      </c>
      <c r="I27">
        <v>14.695</v>
      </c>
      <c r="J27" s="26">
        <f t="shared" si="0"/>
        <v>14.65</v>
      </c>
      <c r="K27" s="26">
        <f t="shared" si="1"/>
        <v>32.230000000000004</v>
      </c>
      <c r="L27" s="26">
        <f t="shared" si="2"/>
        <v>0.77500000000000036</v>
      </c>
      <c r="M27" s="27">
        <v>41582</v>
      </c>
    </row>
    <row r="28" spans="1:13" x14ac:dyDescent="0.3">
      <c r="B28" s="25" t="s">
        <v>40</v>
      </c>
      <c r="C28" s="15">
        <v>1.5</v>
      </c>
      <c r="D28">
        <v>0.15</v>
      </c>
      <c r="E28" s="16">
        <v>20.75</v>
      </c>
      <c r="F28" s="28">
        <v>20.3</v>
      </c>
      <c r="G28" s="28">
        <v>19.850000000000001</v>
      </c>
      <c r="H28" s="28">
        <v>20.465</v>
      </c>
      <c r="I28" s="28">
        <v>20.395</v>
      </c>
      <c r="J28" s="26">
        <f t="shared" si="0"/>
        <v>20.351999999999997</v>
      </c>
      <c r="K28" s="26">
        <f t="shared" si="1"/>
        <v>44.7744</v>
      </c>
      <c r="L28" s="26">
        <f t="shared" si="2"/>
        <v>0.89999999999999858</v>
      </c>
      <c r="M28" s="27">
        <v>41582</v>
      </c>
    </row>
    <row r="29" spans="1:13" x14ac:dyDescent="0.3">
      <c r="B29" s="25" t="s">
        <v>40</v>
      </c>
      <c r="C29" s="15">
        <v>1.9</v>
      </c>
      <c r="D29">
        <v>0.15</v>
      </c>
      <c r="E29" s="16">
        <v>27.465</v>
      </c>
      <c r="F29" s="28">
        <v>26.82</v>
      </c>
      <c r="G29" s="28">
        <v>26.95</v>
      </c>
      <c r="H29" s="28">
        <v>27.52</v>
      </c>
      <c r="I29" s="28">
        <v>27.55</v>
      </c>
      <c r="J29" s="26">
        <f t="shared" si="0"/>
        <v>27.261000000000003</v>
      </c>
      <c r="K29" s="26">
        <f t="shared" si="1"/>
        <v>59.97420000000001</v>
      </c>
      <c r="L29" s="26">
        <f t="shared" si="2"/>
        <v>0.73000000000000043</v>
      </c>
      <c r="M29" s="27">
        <v>41582</v>
      </c>
    </row>
    <row r="30" spans="1:13" x14ac:dyDescent="0.3">
      <c r="B30" s="25" t="s">
        <v>40</v>
      </c>
      <c r="C30" s="15">
        <v>2.7</v>
      </c>
      <c r="D30">
        <v>0.15</v>
      </c>
      <c r="E30" s="16">
        <v>34.46</v>
      </c>
      <c r="F30" s="28">
        <v>35.520000000000003</v>
      </c>
      <c r="G30" s="28">
        <v>34.89</v>
      </c>
      <c r="H30" s="28">
        <v>35.29</v>
      </c>
      <c r="I30" s="28">
        <v>35.36</v>
      </c>
      <c r="J30" s="26">
        <f t="shared" si="0"/>
        <v>35.103999999999999</v>
      </c>
      <c r="K30" s="26">
        <f t="shared" si="1"/>
        <v>77.228800000000007</v>
      </c>
      <c r="L30" s="26">
        <f t="shared" si="2"/>
        <v>1.0600000000000023</v>
      </c>
      <c r="M30" s="27">
        <v>41582</v>
      </c>
    </row>
    <row r="31" spans="1:13" x14ac:dyDescent="0.3">
      <c r="A31" s="29"/>
      <c r="B31" s="31" t="s">
        <v>40</v>
      </c>
      <c r="C31" s="32">
        <v>3</v>
      </c>
      <c r="D31" s="33">
        <v>0.15</v>
      </c>
      <c r="E31" s="16">
        <v>35.29</v>
      </c>
      <c r="F31" s="28">
        <v>35.450000000000003</v>
      </c>
      <c r="G31" s="28">
        <v>35.58</v>
      </c>
      <c r="H31" s="28">
        <v>36.020000000000003</v>
      </c>
      <c r="I31" s="28">
        <v>35.57</v>
      </c>
      <c r="J31" s="36">
        <f t="shared" si="0"/>
        <v>35.582000000000001</v>
      </c>
      <c r="K31" s="36">
        <f t="shared" si="1"/>
        <v>78.280400000000014</v>
      </c>
      <c r="L31" s="36">
        <f t="shared" si="2"/>
        <v>0.73000000000000398</v>
      </c>
      <c r="M31" s="37">
        <v>41582</v>
      </c>
    </row>
    <row r="32" spans="1:13" x14ac:dyDescent="0.3">
      <c r="A32" s="29"/>
      <c r="B32" s="31" t="s">
        <v>40</v>
      </c>
      <c r="C32" s="32">
        <v>3.5</v>
      </c>
      <c r="D32" s="33">
        <v>0.15</v>
      </c>
      <c r="E32" s="16">
        <v>35.549999999999997</v>
      </c>
      <c r="F32" s="28">
        <v>35.57</v>
      </c>
      <c r="G32" s="28">
        <v>34.85</v>
      </c>
      <c r="H32" s="28">
        <v>34.89</v>
      </c>
      <c r="I32" s="28">
        <v>34.65</v>
      </c>
      <c r="J32" s="36">
        <f t="shared" si="0"/>
        <v>35.102000000000004</v>
      </c>
      <c r="K32" s="36">
        <f t="shared" si="1"/>
        <v>77.224400000000017</v>
      </c>
      <c r="L32" s="36">
        <f t="shared" si="2"/>
        <v>0.92000000000000171</v>
      </c>
      <c r="M32" s="37">
        <v>41582</v>
      </c>
    </row>
    <row r="33" spans="1:13" x14ac:dyDescent="0.3">
      <c r="A33" s="29"/>
      <c r="B33" s="31" t="s">
        <v>40</v>
      </c>
      <c r="C33" s="32">
        <v>4.76</v>
      </c>
      <c r="D33" s="33">
        <v>0.15</v>
      </c>
      <c r="E33" s="16">
        <v>34.5</v>
      </c>
      <c r="F33" s="28">
        <v>34.950000000000003</v>
      </c>
      <c r="G33" s="28">
        <v>35.020000000000003</v>
      </c>
      <c r="H33" s="28">
        <v>34.085000000000001</v>
      </c>
      <c r="I33" s="28">
        <v>34.159999999999997</v>
      </c>
      <c r="J33" s="36">
        <f t="shared" si="0"/>
        <v>34.542999999999999</v>
      </c>
      <c r="K33" s="36">
        <f t="shared" si="1"/>
        <v>75.994600000000005</v>
      </c>
      <c r="L33" s="36">
        <f t="shared" si="2"/>
        <v>0.93500000000000227</v>
      </c>
      <c r="M33" s="37">
        <v>41582</v>
      </c>
    </row>
    <row r="34" spans="1:13" x14ac:dyDescent="0.3">
      <c r="A34" s="29"/>
      <c r="B34" s="31" t="s">
        <v>40</v>
      </c>
      <c r="C34" s="32">
        <v>6.35</v>
      </c>
      <c r="D34" s="33">
        <v>0.15</v>
      </c>
      <c r="E34" s="16">
        <v>39.270000000000003</v>
      </c>
      <c r="F34" s="28">
        <v>39.380000000000003</v>
      </c>
      <c r="G34" s="28">
        <v>41.02</v>
      </c>
      <c r="H34" s="28">
        <v>40.25</v>
      </c>
      <c r="I34" s="28">
        <v>39.76</v>
      </c>
      <c r="J34" s="36">
        <f t="shared" si="0"/>
        <v>39.936</v>
      </c>
      <c r="K34" s="36">
        <f t="shared" si="1"/>
        <v>87.859200000000001</v>
      </c>
      <c r="L34" s="36">
        <f t="shared" si="2"/>
        <v>1.75</v>
      </c>
      <c r="M34" s="37">
        <v>41582</v>
      </c>
    </row>
    <row r="35" spans="1:13" x14ac:dyDescent="0.3">
      <c r="B35" s="25" t="s">
        <v>40</v>
      </c>
      <c r="C35" s="3">
        <v>0.8</v>
      </c>
      <c r="D35">
        <v>0.2</v>
      </c>
      <c r="E35">
        <v>6.5119999999999996</v>
      </c>
      <c r="F35">
        <v>6.383</v>
      </c>
      <c r="G35">
        <v>6.7149999999999999</v>
      </c>
      <c r="H35">
        <v>6.7329999999999997</v>
      </c>
      <c r="I35">
        <v>6.6849999999999996</v>
      </c>
      <c r="J35" s="26">
        <f t="shared" si="0"/>
        <v>6.6055999999999999</v>
      </c>
      <c r="K35" s="26">
        <f t="shared" si="1"/>
        <v>14.53232</v>
      </c>
      <c r="L35" s="26">
        <f t="shared" si="2"/>
        <v>0.34999999999999964</v>
      </c>
      <c r="M35" s="27">
        <v>41582</v>
      </c>
    </row>
    <row r="36" spans="1:13" x14ac:dyDescent="0.3">
      <c r="B36" s="25" t="s">
        <v>40</v>
      </c>
      <c r="C36" s="3">
        <v>1</v>
      </c>
      <c r="D36">
        <v>0.2</v>
      </c>
      <c r="E36">
        <v>9.9499999999999993</v>
      </c>
      <c r="F36">
        <v>10.130000000000001</v>
      </c>
      <c r="G36">
        <v>10.08</v>
      </c>
      <c r="H36">
        <v>9.8989999999999991</v>
      </c>
      <c r="I36">
        <v>10.119999999999999</v>
      </c>
      <c r="J36" s="26">
        <f t="shared" si="0"/>
        <v>10.035799999999998</v>
      </c>
      <c r="K36" s="26">
        <f t="shared" si="1"/>
        <v>22.078759999999999</v>
      </c>
      <c r="L36" s="26">
        <f t="shared" si="2"/>
        <v>0.23100000000000165</v>
      </c>
      <c r="M36" s="27">
        <v>41582</v>
      </c>
    </row>
    <row r="37" spans="1:13" x14ac:dyDescent="0.3">
      <c r="B37" s="25" t="s">
        <v>40</v>
      </c>
      <c r="C37" s="3">
        <v>1.2</v>
      </c>
      <c r="D37">
        <v>0.2</v>
      </c>
      <c r="E37">
        <v>14.085000000000001</v>
      </c>
      <c r="F37">
        <v>14.04</v>
      </c>
      <c r="G37">
        <v>14.06</v>
      </c>
      <c r="H37">
        <v>13.984999999999999</v>
      </c>
      <c r="I37">
        <v>13.97</v>
      </c>
      <c r="J37" s="26">
        <f t="shared" ref="J37:J64" si="3">AVERAGE(E37:I37)</f>
        <v>14.028</v>
      </c>
      <c r="K37" s="26">
        <f t="shared" ref="K37:K64" si="4">J37*2.2</f>
        <v>30.861600000000003</v>
      </c>
      <c r="L37" s="26">
        <f t="shared" ref="L37:L64" si="5">MAX(E37:I37)-MIN(E37:I37)</f>
        <v>0.11500000000000021</v>
      </c>
      <c r="M37" s="27">
        <v>41582</v>
      </c>
    </row>
    <row r="38" spans="1:13" x14ac:dyDescent="0.3">
      <c r="B38" s="25" t="s">
        <v>40</v>
      </c>
      <c r="C38" s="15">
        <v>1.5</v>
      </c>
      <c r="D38">
        <v>0.2</v>
      </c>
      <c r="E38" s="16">
        <v>19.850000000000001</v>
      </c>
      <c r="F38" s="28">
        <v>20.18</v>
      </c>
      <c r="G38" s="28">
        <v>19.45</v>
      </c>
      <c r="H38" s="28">
        <v>19.66</v>
      </c>
      <c r="I38" s="28">
        <v>20.225000000000001</v>
      </c>
      <c r="J38" s="26">
        <f t="shared" si="3"/>
        <v>19.873000000000001</v>
      </c>
      <c r="K38" s="26">
        <f t="shared" si="4"/>
        <v>43.720600000000005</v>
      </c>
      <c r="L38" s="26">
        <f t="shared" si="5"/>
        <v>0.77500000000000213</v>
      </c>
      <c r="M38" s="27">
        <v>41582</v>
      </c>
    </row>
    <row r="39" spans="1:13" x14ac:dyDescent="0.3">
      <c r="B39" s="25" t="s">
        <v>40</v>
      </c>
      <c r="C39" s="15">
        <v>1.9</v>
      </c>
      <c r="D39">
        <v>0.2</v>
      </c>
      <c r="E39" s="16">
        <v>24.21</v>
      </c>
      <c r="F39" s="28">
        <v>24.71</v>
      </c>
      <c r="G39" s="28">
        <v>25.4</v>
      </c>
      <c r="H39" s="28">
        <v>24.82</v>
      </c>
      <c r="I39" s="28">
        <v>24.66</v>
      </c>
      <c r="J39" s="26">
        <f t="shared" si="3"/>
        <v>24.759999999999998</v>
      </c>
      <c r="K39" s="26">
        <f t="shared" si="4"/>
        <v>54.472000000000001</v>
      </c>
      <c r="L39" s="26">
        <f t="shared" si="5"/>
        <v>1.1899999999999977</v>
      </c>
      <c r="M39" s="27">
        <v>41582</v>
      </c>
    </row>
    <row r="40" spans="1:13" x14ac:dyDescent="0.3">
      <c r="B40" s="31" t="s">
        <v>40</v>
      </c>
      <c r="C40" s="32">
        <v>2.7</v>
      </c>
      <c r="D40" s="33">
        <v>0.2</v>
      </c>
      <c r="E40" s="16">
        <v>27.7</v>
      </c>
      <c r="F40" s="28">
        <v>28.25</v>
      </c>
      <c r="G40" s="28">
        <v>27.85</v>
      </c>
      <c r="H40" s="28">
        <v>27.63</v>
      </c>
      <c r="I40" s="28">
        <v>28.21</v>
      </c>
      <c r="J40" s="36">
        <f t="shared" si="3"/>
        <v>27.928000000000004</v>
      </c>
      <c r="K40" s="36">
        <f t="shared" si="4"/>
        <v>61.441600000000015</v>
      </c>
      <c r="L40" s="36">
        <f t="shared" si="5"/>
        <v>0.62000000000000099</v>
      </c>
      <c r="M40" s="37">
        <v>41582</v>
      </c>
    </row>
    <row r="41" spans="1:13" x14ac:dyDescent="0.3">
      <c r="A41" s="29"/>
      <c r="B41" s="31" t="s">
        <v>40</v>
      </c>
      <c r="C41" s="32">
        <v>3</v>
      </c>
      <c r="D41" s="33">
        <v>0.2</v>
      </c>
      <c r="E41" s="16">
        <v>28.85</v>
      </c>
      <c r="F41" s="28">
        <v>29.36</v>
      </c>
      <c r="G41" s="28">
        <v>28.89</v>
      </c>
      <c r="H41" s="28">
        <v>29.27</v>
      </c>
      <c r="I41" s="28">
        <v>29.25</v>
      </c>
      <c r="J41" s="36">
        <f t="shared" si="3"/>
        <v>29.124000000000002</v>
      </c>
      <c r="K41" s="36">
        <f t="shared" si="4"/>
        <v>64.072800000000015</v>
      </c>
      <c r="L41" s="36">
        <f t="shared" si="5"/>
        <v>0.50999999999999801</v>
      </c>
      <c r="M41" s="37">
        <v>41582</v>
      </c>
    </row>
    <row r="42" spans="1:13" x14ac:dyDescent="0.3">
      <c r="A42" s="29"/>
      <c r="B42" s="31" t="s">
        <v>40</v>
      </c>
      <c r="C42" s="32">
        <v>3.5</v>
      </c>
      <c r="D42" s="33">
        <v>0.2</v>
      </c>
      <c r="E42" s="34">
        <v>29.85</v>
      </c>
      <c r="F42" s="35">
        <v>31.02</v>
      </c>
      <c r="G42" s="35">
        <v>30.65</v>
      </c>
      <c r="H42" s="35">
        <v>30.67</v>
      </c>
      <c r="I42" s="35">
        <v>30.19</v>
      </c>
      <c r="J42" s="36">
        <f t="shared" si="3"/>
        <v>30.476000000000006</v>
      </c>
      <c r="K42" s="36">
        <f t="shared" si="4"/>
        <v>67.047200000000018</v>
      </c>
      <c r="L42" s="36">
        <f t="shared" si="5"/>
        <v>1.1699999999999982</v>
      </c>
      <c r="M42" s="37">
        <v>41582</v>
      </c>
    </row>
    <row r="43" spans="1:13" x14ac:dyDescent="0.3">
      <c r="A43" s="29"/>
      <c r="B43" s="31" t="s">
        <v>40</v>
      </c>
      <c r="C43" s="32">
        <v>4.76</v>
      </c>
      <c r="D43" s="33">
        <v>0.2</v>
      </c>
      <c r="E43" s="34">
        <v>30.57</v>
      </c>
      <c r="F43" s="35">
        <v>31.62</v>
      </c>
      <c r="G43" s="35">
        <v>31.73</v>
      </c>
      <c r="H43" s="35">
        <v>31.77</v>
      </c>
      <c r="I43" s="35">
        <v>31.85</v>
      </c>
      <c r="J43" s="36">
        <f t="shared" si="3"/>
        <v>31.507999999999999</v>
      </c>
      <c r="K43" s="36">
        <f t="shared" si="4"/>
        <v>69.317599999999999</v>
      </c>
      <c r="L43" s="36">
        <f t="shared" si="5"/>
        <v>1.2800000000000011</v>
      </c>
      <c r="M43" s="37">
        <v>41582</v>
      </c>
    </row>
    <row r="44" spans="1:13" x14ac:dyDescent="0.3">
      <c r="A44" s="29"/>
      <c r="B44" s="31" t="s">
        <v>40</v>
      </c>
      <c r="C44" s="32">
        <v>6.35</v>
      </c>
      <c r="D44" s="33">
        <v>0.2</v>
      </c>
      <c r="E44" s="34">
        <v>37.75</v>
      </c>
      <c r="F44" s="35">
        <v>38.25</v>
      </c>
      <c r="G44" s="35">
        <v>36.97</v>
      </c>
      <c r="H44" s="35">
        <v>37.229999999999997</v>
      </c>
      <c r="I44" s="35">
        <v>37.58</v>
      </c>
      <c r="J44" s="36">
        <f t="shared" si="3"/>
        <v>37.555999999999997</v>
      </c>
      <c r="K44" s="36">
        <f t="shared" si="4"/>
        <v>82.623199999999997</v>
      </c>
      <c r="L44" s="36">
        <f t="shared" si="5"/>
        <v>1.2800000000000011</v>
      </c>
      <c r="M44" s="37">
        <v>41582</v>
      </c>
    </row>
    <row r="45" spans="1:13" x14ac:dyDescent="0.3">
      <c r="B45" s="25" t="s">
        <v>40</v>
      </c>
      <c r="C45" s="3">
        <v>0.8</v>
      </c>
      <c r="D45">
        <v>0.35</v>
      </c>
      <c r="E45">
        <v>4.3209999999999997</v>
      </c>
      <c r="F45">
        <v>4.2930000000000001</v>
      </c>
      <c r="G45">
        <v>4.5819999999999999</v>
      </c>
      <c r="H45">
        <v>4.6109999999999998</v>
      </c>
      <c r="I45">
        <v>4.4580000000000002</v>
      </c>
      <c r="J45" s="26">
        <f t="shared" si="3"/>
        <v>4.4530000000000003</v>
      </c>
      <c r="K45" s="26">
        <f t="shared" si="4"/>
        <v>9.7966000000000015</v>
      </c>
      <c r="L45" s="26">
        <f t="shared" si="5"/>
        <v>0.31799999999999962</v>
      </c>
      <c r="M45" s="27">
        <v>41582</v>
      </c>
    </row>
    <row r="46" spans="1:13" x14ac:dyDescent="0.3">
      <c r="B46" s="25" t="s">
        <v>40</v>
      </c>
      <c r="C46" s="3">
        <v>1</v>
      </c>
      <c r="D46">
        <v>0.35</v>
      </c>
      <c r="E46">
        <v>6.8730000000000002</v>
      </c>
      <c r="F46">
        <v>6.8129999999999997</v>
      </c>
      <c r="G46">
        <v>6.8250000000000002</v>
      </c>
      <c r="H46">
        <v>6.7930000000000001</v>
      </c>
      <c r="I46">
        <v>6.8529999999999998</v>
      </c>
      <c r="J46" s="26">
        <f t="shared" si="3"/>
        <v>6.8313999999999995</v>
      </c>
      <c r="K46" s="26">
        <f t="shared" si="4"/>
        <v>15.02908</v>
      </c>
      <c r="L46" s="26">
        <f t="shared" si="5"/>
        <v>8.0000000000000071E-2</v>
      </c>
      <c r="M46" s="27">
        <v>41582</v>
      </c>
    </row>
    <row r="47" spans="1:13" x14ac:dyDescent="0.3">
      <c r="B47" s="25" t="s">
        <v>40</v>
      </c>
      <c r="C47" s="3">
        <v>1.2</v>
      </c>
      <c r="D47">
        <v>0.35</v>
      </c>
      <c r="E47">
        <v>12.18</v>
      </c>
      <c r="F47">
        <v>11.4</v>
      </c>
      <c r="G47">
        <v>12.055</v>
      </c>
      <c r="H47">
        <v>11.85</v>
      </c>
      <c r="I47">
        <v>11.895</v>
      </c>
      <c r="J47" s="26">
        <f t="shared" si="3"/>
        <v>11.875999999999999</v>
      </c>
      <c r="K47" s="26">
        <f t="shared" si="4"/>
        <v>26.127200000000002</v>
      </c>
      <c r="L47" s="26">
        <f t="shared" si="5"/>
        <v>0.77999999999999936</v>
      </c>
      <c r="M47" s="27">
        <v>41582</v>
      </c>
    </row>
    <row r="48" spans="1:13" x14ac:dyDescent="0.3">
      <c r="B48" s="25" t="s">
        <v>40</v>
      </c>
      <c r="C48" s="15">
        <v>1.5</v>
      </c>
      <c r="D48">
        <v>0.35</v>
      </c>
      <c r="E48" s="16">
        <v>15.385</v>
      </c>
      <c r="F48" s="28">
        <v>15.74</v>
      </c>
      <c r="G48" s="28">
        <v>16.25</v>
      </c>
      <c r="H48" s="28">
        <v>15.865</v>
      </c>
      <c r="I48" s="28">
        <v>15.414999999999999</v>
      </c>
      <c r="J48" s="26">
        <f t="shared" si="3"/>
        <v>15.731</v>
      </c>
      <c r="K48" s="26">
        <f t="shared" si="4"/>
        <v>34.608200000000004</v>
      </c>
      <c r="L48" s="26">
        <f t="shared" si="5"/>
        <v>0.86500000000000021</v>
      </c>
      <c r="M48" s="27">
        <v>41582</v>
      </c>
    </row>
    <row r="49" spans="1:13" x14ac:dyDescent="0.3">
      <c r="B49" s="25" t="s">
        <v>40</v>
      </c>
      <c r="C49" s="15">
        <v>1.9</v>
      </c>
      <c r="D49">
        <v>0.35</v>
      </c>
      <c r="E49" s="16">
        <v>19.600000000000001</v>
      </c>
      <c r="F49" s="28">
        <v>19.25</v>
      </c>
      <c r="G49" s="28">
        <v>19.559999999999999</v>
      </c>
      <c r="H49" s="28">
        <v>20.024999999999999</v>
      </c>
      <c r="I49" s="28">
        <v>19.809999999999999</v>
      </c>
      <c r="J49" s="26">
        <f t="shared" si="3"/>
        <v>19.649000000000001</v>
      </c>
      <c r="K49" s="26">
        <f t="shared" si="4"/>
        <v>43.227800000000002</v>
      </c>
      <c r="L49" s="26">
        <f t="shared" si="5"/>
        <v>0.77499999999999858</v>
      </c>
      <c r="M49" s="27">
        <v>41582</v>
      </c>
    </row>
    <row r="50" spans="1:13" x14ac:dyDescent="0.3">
      <c r="B50" s="25" t="s">
        <v>40</v>
      </c>
      <c r="C50" s="15">
        <v>2.7</v>
      </c>
      <c r="D50">
        <v>0.35</v>
      </c>
      <c r="E50" s="16">
        <v>20.83</v>
      </c>
      <c r="F50" s="28">
        <v>19.95</v>
      </c>
      <c r="G50" s="28">
        <v>20.16</v>
      </c>
      <c r="H50" s="28">
        <v>20.079999999999998</v>
      </c>
      <c r="I50" s="28">
        <v>19.850000000000001</v>
      </c>
      <c r="J50" s="26">
        <f t="shared" si="3"/>
        <v>20.173999999999999</v>
      </c>
      <c r="K50" s="26">
        <f t="shared" si="4"/>
        <v>44.382800000000003</v>
      </c>
      <c r="L50" s="26">
        <f t="shared" si="5"/>
        <v>0.97999999999999687</v>
      </c>
      <c r="M50" s="27">
        <v>41582</v>
      </c>
    </row>
    <row r="51" spans="1:13" x14ac:dyDescent="0.3">
      <c r="A51" s="29"/>
      <c r="B51" s="25" t="s">
        <v>40</v>
      </c>
      <c r="C51" s="15">
        <v>3</v>
      </c>
      <c r="D51">
        <v>0.35</v>
      </c>
      <c r="E51" s="16">
        <v>19.87</v>
      </c>
      <c r="F51" s="28">
        <v>20.05</v>
      </c>
      <c r="G51" s="28">
        <v>19.850000000000001</v>
      </c>
      <c r="H51" s="28">
        <v>19.670000000000002</v>
      </c>
      <c r="I51" s="28">
        <v>20.14</v>
      </c>
      <c r="J51" s="26">
        <f t="shared" si="3"/>
        <v>19.916</v>
      </c>
      <c r="K51" s="26">
        <f t="shared" si="4"/>
        <v>43.815200000000004</v>
      </c>
      <c r="L51" s="26">
        <f t="shared" si="5"/>
        <v>0.46999999999999886</v>
      </c>
      <c r="M51" s="27">
        <v>41582</v>
      </c>
    </row>
    <row r="52" spans="1:13" x14ac:dyDescent="0.3">
      <c r="A52" s="29"/>
      <c r="B52" s="31" t="s">
        <v>40</v>
      </c>
      <c r="C52" s="32">
        <v>3.5</v>
      </c>
      <c r="D52" s="33">
        <v>0.35</v>
      </c>
      <c r="E52" s="34">
        <v>19.23</v>
      </c>
      <c r="F52" s="35">
        <v>19.149999999999999</v>
      </c>
      <c r="G52" s="35">
        <v>19.149999999999999</v>
      </c>
      <c r="H52" s="35">
        <v>19.25</v>
      </c>
      <c r="I52" s="35">
        <v>20.03</v>
      </c>
      <c r="J52" s="36">
        <f t="shared" si="3"/>
        <v>19.362000000000002</v>
      </c>
      <c r="K52" s="36">
        <f t="shared" si="4"/>
        <v>42.59640000000001</v>
      </c>
      <c r="L52" s="36">
        <f t="shared" si="5"/>
        <v>0.88000000000000256</v>
      </c>
      <c r="M52" s="37">
        <v>41582</v>
      </c>
    </row>
    <row r="53" spans="1:13" x14ac:dyDescent="0.3">
      <c r="A53" s="29"/>
      <c r="B53" s="31" t="s">
        <v>40</v>
      </c>
      <c r="C53" s="32">
        <v>4.76</v>
      </c>
      <c r="D53" s="33">
        <v>0.35</v>
      </c>
      <c r="E53" s="34">
        <v>16.850000000000001</v>
      </c>
      <c r="F53" s="35">
        <v>16.07</v>
      </c>
      <c r="G53" s="35">
        <v>16.760000000000002</v>
      </c>
      <c r="H53" s="35">
        <v>17.05</v>
      </c>
      <c r="I53" s="35">
        <v>16.79</v>
      </c>
      <c r="J53" s="36">
        <f t="shared" si="3"/>
        <v>16.704000000000001</v>
      </c>
      <c r="K53" s="36">
        <f t="shared" si="4"/>
        <v>36.748800000000003</v>
      </c>
      <c r="L53" s="36">
        <f t="shared" si="5"/>
        <v>0.98000000000000043</v>
      </c>
      <c r="M53" s="37">
        <v>41582</v>
      </c>
    </row>
    <row r="54" spans="1:13" x14ac:dyDescent="0.3">
      <c r="A54" s="29"/>
      <c r="B54" s="31" t="s">
        <v>40</v>
      </c>
      <c r="C54" s="32">
        <v>6.35</v>
      </c>
      <c r="D54" s="33">
        <v>0.35</v>
      </c>
      <c r="E54" s="34">
        <v>18.25</v>
      </c>
      <c r="F54" s="35">
        <v>18.649999999999999</v>
      </c>
      <c r="G54" s="35">
        <v>17.23</v>
      </c>
      <c r="H54" s="35">
        <v>17.28</v>
      </c>
      <c r="I54" s="35">
        <v>17.649999999999999</v>
      </c>
      <c r="J54" s="36">
        <f t="shared" si="3"/>
        <v>17.812000000000001</v>
      </c>
      <c r="K54" s="36">
        <f t="shared" si="4"/>
        <v>39.186400000000006</v>
      </c>
      <c r="L54" s="36">
        <f t="shared" si="5"/>
        <v>1.4199999999999982</v>
      </c>
      <c r="M54" s="37">
        <v>41582</v>
      </c>
    </row>
    <row r="55" spans="1:13" x14ac:dyDescent="0.3">
      <c r="B55" s="25" t="s">
        <v>40</v>
      </c>
      <c r="C55" s="3">
        <v>0.8</v>
      </c>
      <c r="D55">
        <v>0.5</v>
      </c>
      <c r="E55">
        <v>2.0099999999999998</v>
      </c>
      <c r="F55">
        <v>1.9850000000000001</v>
      </c>
      <c r="G55">
        <v>2.113</v>
      </c>
      <c r="H55">
        <v>2.0150000000000001</v>
      </c>
      <c r="I55">
        <v>2.1379999999999999</v>
      </c>
      <c r="J55" s="26">
        <f t="shared" si="3"/>
        <v>2.0522</v>
      </c>
      <c r="K55" s="26">
        <f t="shared" si="4"/>
        <v>4.5148400000000004</v>
      </c>
      <c r="L55" s="26">
        <f t="shared" si="5"/>
        <v>0.1529999999999998</v>
      </c>
      <c r="M55" s="27">
        <v>41582</v>
      </c>
    </row>
    <row r="56" spans="1:13" x14ac:dyDescent="0.3">
      <c r="B56" s="25" t="s">
        <v>40</v>
      </c>
      <c r="C56" s="3">
        <v>1</v>
      </c>
      <c r="D56">
        <v>0.5</v>
      </c>
      <c r="E56">
        <v>4.5350000000000001</v>
      </c>
      <c r="F56">
        <v>4.569</v>
      </c>
      <c r="G56">
        <v>4.6210000000000004</v>
      </c>
      <c r="H56">
        <v>4.5430000000000001</v>
      </c>
      <c r="I56">
        <v>4.6130000000000004</v>
      </c>
      <c r="J56" s="26">
        <f t="shared" si="3"/>
        <v>4.5762</v>
      </c>
      <c r="K56" s="26">
        <f t="shared" si="4"/>
        <v>10.067640000000001</v>
      </c>
      <c r="L56" s="26">
        <f t="shared" si="5"/>
        <v>8.6000000000000298E-2</v>
      </c>
      <c r="M56" s="27">
        <v>41582</v>
      </c>
    </row>
    <row r="57" spans="1:13" x14ac:dyDescent="0.3">
      <c r="B57" s="31" t="s">
        <v>40</v>
      </c>
      <c r="C57" s="32">
        <v>1.2</v>
      </c>
      <c r="D57" s="33">
        <v>0.5</v>
      </c>
      <c r="E57">
        <v>9.7349999999999994</v>
      </c>
      <c r="F57">
        <v>10.08</v>
      </c>
      <c r="G57">
        <v>9.8849999999999998</v>
      </c>
      <c r="H57">
        <v>10.074999999999999</v>
      </c>
      <c r="I57">
        <v>9.9250000000000007</v>
      </c>
      <c r="J57" s="36">
        <f t="shared" si="3"/>
        <v>9.9399999999999977</v>
      </c>
      <c r="K57" s="36">
        <f t="shared" si="4"/>
        <v>21.867999999999995</v>
      </c>
      <c r="L57" s="36">
        <f t="shared" si="5"/>
        <v>0.34500000000000064</v>
      </c>
      <c r="M57" s="37">
        <v>41582</v>
      </c>
    </row>
    <row r="58" spans="1:13" x14ac:dyDescent="0.3">
      <c r="B58" s="25" t="s">
        <v>40</v>
      </c>
      <c r="C58" s="15">
        <v>1.5</v>
      </c>
      <c r="D58">
        <v>0.5</v>
      </c>
      <c r="E58" s="16">
        <v>11.65</v>
      </c>
      <c r="F58" s="28">
        <v>11.83</v>
      </c>
      <c r="G58" s="28">
        <v>12.05</v>
      </c>
      <c r="H58" s="28">
        <v>11.645</v>
      </c>
      <c r="I58" s="28">
        <v>12.15</v>
      </c>
      <c r="J58" s="26">
        <f t="shared" si="3"/>
        <v>11.864999999999998</v>
      </c>
      <c r="K58" s="26">
        <f t="shared" si="4"/>
        <v>26.102999999999998</v>
      </c>
      <c r="L58" s="26">
        <f t="shared" si="5"/>
        <v>0.50500000000000078</v>
      </c>
      <c r="M58" s="27">
        <v>41582</v>
      </c>
    </row>
    <row r="59" spans="1:13" x14ac:dyDescent="0.3">
      <c r="B59" s="25" t="s">
        <v>40</v>
      </c>
      <c r="C59" s="15">
        <v>1.9</v>
      </c>
      <c r="D59">
        <v>0.5</v>
      </c>
      <c r="E59" s="16">
        <v>15.25</v>
      </c>
      <c r="F59" s="28">
        <v>15.27</v>
      </c>
      <c r="G59" s="28">
        <v>16.28</v>
      </c>
      <c r="H59" s="28">
        <v>15.29</v>
      </c>
      <c r="I59" s="28">
        <v>15.83</v>
      </c>
      <c r="J59" s="26">
        <f t="shared" si="3"/>
        <v>15.584</v>
      </c>
      <c r="K59" s="26">
        <f t="shared" si="4"/>
        <v>34.284800000000004</v>
      </c>
      <c r="L59" s="26">
        <f t="shared" si="5"/>
        <v>1.0300000000000011</v>
      </c>
      <c r="M59" s="27">
        <v>41582</v>
      </c>
    </row>
    <row r="60" spans="1:13" x14ac:dyDescent="0.3">
      <c r="B60" s="25" t="s">
        <v>40</v>
      </c>
      <c r="C60" s="15">
        <v>2.7</v>
      </c>
      <c r="D60">
        <v>0.5</v>
      </c>
      <c r="E60" s="16">
        <v>15.25</v>
      </c>
      <c r="F60" s="28">
        <v>15.28</v>
      </c>
      <c r="G60" s="28">
        <v>15.27</v>
      </c>
      <c r="H60" s="28">
        <v>16.079999999999998</v>
      </c>
      <c r="I60" s="28">
        <v>15.27</v>
      </c>
      <c r="J60" s="26">
        <f t="shared" si="3"/>
        <v>15.429999999999998</v>
      </c>
      <c r="K60" s="26">
        <f t="shared" si="4"/>
        <v>33.945999999999998</v>
      </c>
      <c r="L60" s="26">
        <f t="shared" si="5"/>
        <v>0.82999999999999829</v>
      </c>
      <c r="M60" s="27">
        <v>41582</v>
      </c>
    </row>
    <row r="61" spans="1:13" x14ac:dyDescent="0.3">
      <c r="A61" s="29"/>
      <c r="B61" s="25" t="s">
        <v>40</v>
      </c>
      <c r="C61" s="15">
        <v>3</v>
      </c>
      <c r="D61">
        <v>0.5</v>
      </c>
      <c r="E61" s="16">
        <v>15.29</v>
      </c>
      <c r="F61" s="28">
        <v>16.02</v>
      </c>
      <c r="G61" s="28">
        <v>15.36</v>
      </c>
      <c r="H61" s="28">
        <v>15.41</v>
      </c>
      <c r="I61" s="28">
        <v>15.29</v>
      </c>
      <c r="J61" s="26">
        <f t="shared" si="3"/>
        <v>15.474</v>
      </c>
      <c r="K61" s="26">
        <f t="shared" si="4"/>
        <v>34.0428</v>
      </c>
      <c r="L61" s="26">
        <f t="shared" si="5"/>
        <v>0.73000000000000043</v>
      </c>
      <c r="M61" s="27">
        <v>41582</v>
      </c>
    </row>
    <row r="62" spans="1:13" x14ac:dyDescent="0.3">
      <c r="A62" s="29"/>
      <c r="B62" s="31" t="s">
        <v>40</v>
      </c>
      <c r="C62" s="32">
        <v>3.5</v>
      </c>
      <c r="D62" s="33">
        <v>0.5</v>
      </c>
      <c r="E62" s="16">
        <v>14.8</v>
      </c>
      <c r="F62" s="28">
        <v>14.9</v>
      </c>
      <c r="G62" s="28">
        <v>14.95</v>
      </c>
      <c r="H62" s="28">
        <v>14.06</v>
      </c>
      <c r="I62" s="28">
        <v>14.66</v>
      </c>
      <c r="J62" s="36">
        <f t="shared" si="3"/>
        <v>14.674000000000001</v>
      </c>
      <c r="K62" s="36">
        <f t="shared" si="4"/>
        <v>32.282800000000009</v>
      </c>
      <c r="L62" s="36">
        <f t="shared" si="5"/>
        <v>0.88999999999999879</v>
      </c>
      <c r="M62" s="37">
        <v>41582</v>
      </c>
    </row>
    <row r="63" spans="1:13" x14ac:dyDescent="0.3">
      <c r="A63" s="29"/>
      <c r="B63" s="25" t="s">
        <v>40</v>
      </c>
      <c r="C63" s="15">
        <v>4.76</v>
      </c>
      <c r="D63">
        <v>0.5</v>
      </c>
      <c r="E63" s="16">
        <v>14.5</v>
      </c>
      <c r="F63" s="28">
        <v>15.65</v>
      </c>
      <c r="G63" s="28">
        <v>15.65</v>
      </c>
      <c r="H63" s="28">
        <v>15.07</v>
      </c>
      <c r="I63" s="28">
        <v>15.39</v>
      </c>
      <c r="J63" s="26">
        <f t="shared" si="3"/>
        <v>15.251999999999999</v>
      </c>
      <c r="K63" s="26">
        <f t="shared" si="4"/>
        <v>33.554400000000001</v>
      </c>
      <c r="L63" s="26">
        <f t="shared" si="5"/>
        <v>1.1500000000000004</v>
      </c>
      <c r="M63" s="27">
        <v>41582</v>
      </c>
    </row>
    <row r="64" spans="1:13" x14ac:dyDescent="0.3">
      <c r="A64" s="29"/>
      <c r="B64" s="25" t="s">
        <v>40</v>
      </c>
      <c r="C64" s="15">
        <v>6.35</v>
      </c>
      <c r="D64">
        <v>0.5</v>
      </c>
      <c r="E64" s="16">
        <v>17.065000000000001</v>
      </c>
      <c r="F64" s="28">
        <v>15.85</v>
      </c>
      <c r="G64" s="28">
        <v>15.87</v>
      </c>
      <c r="H64" s="28">
        <v>16.02</v>
      </c>
      <c r="I64" s="28">
        <v>16.175000000000001</v>
      </c>
      <c r="J64" s="26">
        <f t="shared" si="3"/>
        <v>16.195999999999998</v>
      </c>
      <c r="K64" s="26">
        <f t="shared" si="4"/>
        <v>35.6312</v>
      </c>
      <c r="L64" s="26">
        <f t="shared" si="5"/>
        <v>1.2150000000000016</v>
      </c>
      <c r="M64" s="27">
        <v>41582</v>
      </c>
    </row>
  </sheetData>
  <autoFilter ref="A4:N64">
    <filterColumn colId="1">
      <filters>
        <filter val="Breakaway"/>
      </filters>
    </filterColumn>
    <sortState ref="A5:N64">
      <sortCondition ref="D5:D64"/>
    </sortState>
  </autoFilter>
  <mergeCells count="1">
    <mergeCell ref="A1:M1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A15" sqref="A15:L15"/>
    </sheetView>
  </sheetViews>
  <sheetFormatPr defaultRowHeight="14.4" x14ac:dyDescent="0.3"/>
  <cols>
    <col min="3" max="3" width="15.109375" customWidth="1"/>
    <col min="4" max="4" width="15.33203125" hidden="1" customWidth="1"/>
    <col min="5" max="8" width="0" hidden="1" customWidth="1"/>
  </cols>
  <sheetData>
    <row r="1" spans="1:13" x14ac:dyDescent="0.3">
      <c r="A1" t="s">
        <v>67</v>
      </c>
      <c r="B1" s="2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4"/>
      <c r="B2" s="3"/>
    </row>
    <row r="3" spans="1:13" x14ac:dyDescent="0.3">
      <c r="A3" s="25" t="s">
        <v>53</v>
      </c>
      <c r="B3" s="21" t="s">
        <v>52</v>
      </c>
      <c r="C3" t="s">
        <v>51</v>
      </c>
      <c r="D3" t="s">
        <v>50</v>
      </c>
      <c r="E3" t="s">
        <v>49</v>
      </c>
      <c r="F3" t="s">
        <v>48</v>
      </c>
      <c r="G3" t="s">
        <v>47</v>
      </c>
      <c r="H3" t="s">
        <v>46</v>
      </c>
      <c r="I3" t="s">
        <v>45</v>
      </c>
      <c r="J3" t="s">
        <v>44</v>
      </c>
      <c r="K3" t="s">
        <v>60</v>
      </c>
      <c r="L3" t="s">
        <v>42</v>
      </c>
      <c r="M3" t="s">
        <v>41</v>
      </c>
    </row>
    <row r="4" spans="1:13" x14ac:dyDescent="0.3">
      <c r="A4" s="25" t="s">
        <v>58</v>
      </c>
      <c r="B4" s="3">
        <v>1</v>
      </c>
      <c r="C4">
        <v>0</v>
      </c>
      <c r="D4">
        <v>20.3</v>
      </c>
      <c r="E4">
        <v>18.5</v>
      </c>
      <c r="F4">
        <v>19.05</v>
      </c>
      <c r="G4">
        <v>18.95</v>
      </c>
      <c r="H4">
        <v>19.170000000000002</v>
      </c>
      <c r="I4">
        <f t="shared" ref="I4:I51" si="0">AVERAGE(D4:H4)</f>
        <v>19.193999999999999</v>
      </c>
      <c r="J4">
        <f t="shared" ref="J4:J51" si="1">I4*2.2</f>
        <v>42.226800000000004</v>
      </c>
      <c r="K4">
        <f t="shared" ref="K4:K51" si="2">MAX(D4:H4)-MIN(D4:H4)</f>
        <v>1.8000000000000007</v>
      </c>
      <c r="L4" s="27">
        <v>41491</v>
      </c>
    </row>
    <row r="5" spans="1:13" x14ac:dyDescent="0.3">
      <c r="A5" s="25" t="s">
        <v>58</v>
      </c>
      <c r="B5" s="3">
        <v>1.2</v>
      </c>
      <c r="C5">
        <v>0</v>
      </c>
      <c r="D5">
        <v>26.89</v>
      </c>
      <c r="E5">
        <v>26.79</v>
      </c>
      <c r="F5">
        <v>26.48</v>
      </c>
      <c r="G5">
        <v>26.81</v>
      </c>
      <c r="H5">
        <v>26.81</v>
      </c>
      <c r="I5">
        <f t="shared" si="0"/>
        <v>26.756</v>
      </c>
      <c r="J5">
        <f t="shared" si="1"/>
        <v>58.863200000000006</v>
      </c>
      <c r="K5">
        <f t="shared" si="2"/>
        <v>0.41000000000000014</v>
      </c>
      <c r="L5" s="27">
        <v>41491</v>
      </c>
    </row>
    <row r="6" spans="1:13" x14ac:dyDescent="0.3">
      <c r="A6" s="25" t="s">
        <v>58</v>
      </c>
      <c r="B6" s="15">
        <v>1.5</v>
      </c>
      <c r="C6">
        <v>0</v>
      </c>
      <c r="D6" s="16">
        <v>36.799999999999997</v>
      </c>
      <c r="E6" s="28">
        <v>36.65</v>
      </c>
      <c r="F6" s="28">
        <v>35.89</v>
      </c>
      <c r="G6" s="28">
        <v>36.15</v>
      </c>
      <c r="H6" s="28">
        <v>36.53</v>
      </c>
      <c r="I6">
        <f t="shared" si="0"/>
        <v>36.403999999999996</v>
      </c>
      <c r="J6">
        <f t="shared" si="1"/>
        <v>80.088799999999992</v>
      </c>
      <c r="K6">
        <f t="shared" si="2"/>
        <v>0.90999999999999659</v>
      </c>
      <c r="L6" s="27">
        <v>41491</v>
      </c>
    </row>
    <row r="7" spans="1:13" x14ac:dyDescent="0.3">
      <c r="A7" s="25" t="s">
        <v>58</v>
      </c>
      <c r="B7" s="15">
        <v>1.9</v>
      </c>
      <c r="C7">
        <v>0</v>
      </c>
      <c r="D7" s="16">
        <v>45.35</v>
      </c>
      <c r="E7" s="28">
        <v>45.27</v>
      </c>
      <c r="F7" s="28">
        <v>44.32</v>
      </c>
      <c r="G7" s="28">
        <v>46.05</v>
      </c>
      <c r="H7" s="28">
        <v>45.38</v>
      </c>
      <c r="I7">
        <f t="shared" si="0"/>
        <v>45.274000000000001</v>
      </c>
      <c r="J7">
        <f t="shared" si="1"/>
        <v>99.602800000000016</v>
      </c>
      <c r="K7">
        <f t="shared" si="2"/>
        <v>1.7299999999999969</v>
      </c>
      <c r="L7" s="27">
        <v>41491</v>
      </c>
    </row>
    <row r="8" spans="1:13" x14ac:dyDescent="0.3">
      <c r="A8" s="25" t="s">
        <v>58</v>
      </c>
      <c r="B8" s="15">
        <v>2.7</v>
      </c>
      <c r="C8">
        <v>0</v>
      </c>
      <c r="D8" s="16">
        <v>68.150000000000006</v>
      </c>
      <c r="E8" s="28">
        <v>68.5</v>
      </c>
      <c r="F8" s="28">
        <v>68.37</v>
      </c>
      <c r="G8" s="28">
        <v>69.05</v>
      </c>
      <c r="H8" s="28">
        <v>68.290000000000006</v>
      </c>
      <c r="I8">
        <f t="shared" si="0"/>
        <v>68.472000000000008</v>
      </c>
      <c r="J8">
        <f t="shared" si="1"/>
        <v>150.63840000000002</v>
      </c>
      <c r="K8">
        <f t="shared" si="2"/>
        <v>0.89999999999999147</v>
      </c>
      <c r="L8" s="27">
        <v>41491</v>
      </c>
    </row>
    <row r="9" spans="1:13" x14ac:dyDescent="0.3">
      <c r="A9" s="25" t="s">
        <v>58</v>
      </c>
      <c r="B9" s="15">
        <v>3</v>
      </c>
      <c r="C9">
        <v>0</v>
      </c>
      <c r="D9" s="16">
        <v>75.510000000000005</v>
      </c>
      <c r="E9" s="28">
        <v>76.12</v>
      </c>
      <c r="F9" s="28">
        <v>75.23</v>
      </c>
      <c r="G9" s="28">
        <v>75.48</v>
      </c>
      <c r="H9" s="28">
        <v>75.95</v>
      </c>
      <c r="I9">
        <f t="shared" si="0"/>
        <v>75.658000000000001</v>
      </c>
      <c r="J9">
        <f t="shared" si="1"/>
        <v>166.44760000000002</v>
      </c>
      <c r="K9">
        <f t="shared" si="2"/>
        <v>0.89000000000000057</v>
      </c>
      <c r="L9" s="27">
        <v>41491</v>
      </c>
    </row>
    <row r="10" spans="1:13" x14ac:dyDescent="0.3">
      <c r="A10" s="25" t="s">
        <v>58</v>
      </c>
      <c r="B10" s="15">
        <v>3.5</v>
      </c>
      <c r="C10">
        <v>0</v>
      </c>
      <c r="D10" s="16">
        <v>84.29</v>
      </c>
      <c r="E10" s="28">
        <v>82.76</v>
      </c>
      <c r="F10" s="28">
        <v>83.06</v>
      </c>
      <c r="G10" s="28">
        <v>82.88</v>
      </c>
      <c r="H10" s="28">
        <v>82.87</v>
      </c>
      <c r="I10">
        <f t="shared" si="0"/>
        <v>83.171999999999997</v>
      </c>
      <c r="J10">
        <f t="shared" si="1"/>
        <v>182.97840000000002</v>
      </c>
      <c r="K10">
        <f t="shared" si="2"/>
        <v>1.5300000000000011</v>
      </c>
      <c r="L10" s="27">
        <v>41491</v>
      </c>
    </row>
    <row r="11" spans="1:13" x14ac:dyDescent="0.3">
      <c r="A11" s="25" t="s">
        <v>58</v>
      </c>
      <c r="B11" s="15">
        <v>4.76</v>
      </c>
      <c r="C11">
        <v>0</v>
      </c>
      <c r="D11" s="16">
        <v>96.85</v>
      </c>
      <c r="E11" s="28">
        <v>97.7</v>
      </c>
      <c r="F11" s="28">
        <v>98.25</v>
      </c>
      <c r="G11" s="28">
        <v>98.06</v>
      </c>
      <c r="H11" s="28">
        <v>97.75</v>
      </c>
      <c r="I11">
        <f t="shared" si="0"/>
        <v>97.722000000000008</v>
      </c>
      <c r="J11">
        <f t="shared" si="1"/>
        <v>214.98840000000004</v>
      </c>
      <c r="K11">
        <f t="shared" si="2"/>
        <v>1.4000000000000057</v>
      </c>
      <c r="L11" s="27">
        <v>41491</v>
      </c>
    </row>
    <row r="12" spans="1:13" x14ac:dyDescent="0.3">
      <c r="A12" s="25" t="s">
        <v>59</v>
      </c>
      <c r="B12" s="15">
        <v>1</v>
      </c>
      <c r="C12">
        <v>0</v>
      </c>
      <c r="D12" s="16">
        <v>6</v>
      </c>
      <c r="E12" s="28">
        <v>6</v>
      </c>
      <c r="F12" s="28">
        <v>6</v>
      </c>
      <c r="G12" s="28">
        <v>5</v>
      </c>
      <c r="H12" s="28">
        <v>6</v>
      </c>
      <c r="I12">
        <f t="shared" si="0"/>
        <v>5.8</v>
      </c>
      <c r="J12" s="30">
        <f t="shared" si="1"/>
        <v>12.76</v>
      </c>
      <c r="K12">
        <f t="shared" si="2"/>
        <v>1</v>
      </c>
      <c r="L12" s="27">
        <v>41491</v>
      </c>
    </row>
    <row r="13" spans="1:13" x14ac:dyDescent="0.3">
      <c r="A13" s="25" t="s">
        <v>59</v>
      </c>
      <c r="B13" s="15">
        <v>1.2</v>
      </c>
      <c r="C13">
        <v>0</v>
      </c>
      <c r="D13" s="16">
        <v>7</v>
      </c>
      <c r="E13" s="28">
        <v>7</v>
      </c>
      <c r="F13" s="28">
        <v>6</v>
      </c>
      <c r="G13" s="28">
        <v>7</v>
      </c>
      <c r="H13" s="28">
        <v>6</v>
      </c>
      <c r="I13">
        <f t="shared" si="0"/>
        <v>6.6</v>
      </c>
      <c r="J13" s="30">
        <f t="shared" si="1"/>
        <v>14.52</v>
      </c>
      <c r="K13">
        <f t="shared" si="2"/>
        <v>1</v>
      </c>
      <c r="L13" s="27">
        <v>41491</v>
      </c>
    </row>
    <row r="14" spans="1:13" x14ac:dyDescent="0.3">
      <c r="A14" s="25" t="s">
        <v>59</v>
      </c>
      <c r="B14" s="15">
        <v>1.5</v>
      </c>
      <c r="C14">
        <v>0</v>
      </c>
      <c r="D14" s="16">
        <v>8</v>
      </c>
      <c r="E14" s="28">
        <v>8</v>
      </c>
      <c r="F14" s="28">
        <v>7</v>
      </c>
      <c r="G14" s="28">
        <v>8</v>
      </c>
      <c r="H14" s="28">
        <v>8</v>
      </c>
      <c r="I14">
        <f t="shared" si="0"/>
        <v>7.8</v>
      </c>
      <c r="J14" s="30">
        <f t="shared" si="1"/>
        <v>17.16</v>
      </c>
      <c r="K14">
        <f t="shared" si="2"/>
        <v>1</v>
      </c>
      <c r="L14" s="27">
        <v>41491</v>
      </c>
    </row>
    <row r="15" spans="1:13" x14ac:dyDescent="0.3">
      <c r="A15" s="31" t="s">
        <v>59</v>
      </c>
      <c r="B15" s="32">
        <v>1.9</v>
      </c>
      <c r="C15" s="33">
        <v>0</v>
      </c>
      <c r="D15" s="34">
        <v>13</v>
      </c>
      <c r="E15" s="35">
        <v>13</v>
      </c>
      <c r="F15" s="35">
        <v>14</v>
      </c>
      <c r="G15" s="35">
        <v>14</v>
      </c>
      <c r="H15" s="35">
        <v>13</v>
      </c>
      <c r="I15" s="33">
        <f t="shared" si="0"/>
        <v>13.4</v>
      </c>
      <c r="J15" s="43">
        <f t="shared" si="1"/>
        <v>29.480000000000004</v>
      </c>
      <c r="K15" s="33">
        <f t="shared" si="2"/>
        <v>1</v>
      </c>
      <c r="L15" s="37">
        <v>41491</v>
      </c>
    </row>
    <row r="16" spans="1:13" x14ac:dyDescent="0.3">
      <c r="A16" s="25" t="s">
        <v>59</v>
      </c>
      <c r="B16" s="3">
        <v>2.7</v>
      </c>
      <c r="C16">
        <v>0</v>
      </c>
      <c r="D16" s="16">
        <v>17</v>
      </c>
      <c r="E16" s="28">
        <v>17</v>
      </c>
      <c r="F16" s="28">
        <v>16</v>
      </c>
      <c r="G16" s="28">
        <v>17</v>
      </c>
      <c r="H16" s="28">
        <v>17</v>
      </c>
      <c r="I16">
        <f t="shared" si="0"/>
        <v>16.8</v>
      </c>
      <c r="J16" s="30">
        <f t="shared" si="1"/>
        <v>36.960000000000008</v>
      </c>
      <c r="K16">
        <f t="shared" si="2"/>
        <v>1</v>
      </c>
      <c r="L16" s="27">
        <v>41491</v>
      </c>
    </row>
    <row r="17" spans="1:12" x14ac:dyDescent="0.3">
      <c r="A17" s="25" t="s">
        <v>59</v>
      </c>
      <c r="B17" s="3">
        <v>3</v>
      </c>
      <c r="C17">
        <v>0</v>
      </c>
      <c r="D17" s="16">
        <v>20</v>
      </c>
      <c r="E17" s="28">
        <v>21</v>
      </c>
      <c r="F17" s="28">
        <v>21</v>
      </c>
      <c r="G17" s="28">
        <v>21</v>
      </c>
      <c r="H17" s="28">
        <v>21</v>
      </c>
      <c r="I17">
        <f t="shared" si="0"/>
        <v>20.8</v>
      </c>
      <c r="J17" s="30">
        <f t="shared" si="1"/>
        <v>45.760000000000005</v>
      </c>
      <c r="K17">
        <f t="shared" si="2"/>
        <v>1</v>
      </c>
      <c r="L17" s="27">
        <v>41491</v>
      </c>
    </row>
    <row r="18" spans="1:12" x14ac:dyDescent="0.3">
      <c r="A18" s="25" t="s">
        <v>59</v>
      </c>
      <c r="B18" s="3">
        <v>3.5</v>
      </c>
      <c r="C18">
        <v>0</v>
      </c>
      <c r="D18" s="16">
        <v>22</v>
      </c>
      <c r="E18" s="28">
        <v>22</v>
      </c>
      <c r="F18" s="28">
        <v>21</v>
      </c>
      <c r="G18" s="28">
        <v>22</v>
      </c>
      <c r="H18" s="28">
        <v>22</v>
      </c>
      <c r="I18">
        <f t="shared" si="0"/>
        <v>21.8</v>
      </c>
      <c r="J18" s="30">
        <f t="shared" si="1"/>
        <v>47.960000000000008</v>
      </c>
      <c r="K18">
        <f t="shared" si="2"/>
        <v>1</v>
      </c>
      <c r="L18" s="27">
        <v>41491</v>
      </c>
    </row>
    <row r="19" spans="1:12" x14ac:dyDescent="0.3">
      <c r="A19" s="25" t="s">
        <v>59</v>
      </c>
      <c r="B19" s="3">
        <v>4.76</v>
      </c>
      <c r="C19">
        <v>0</v>
      </c>
      <c r="D19" s="16">
        <v>22</v>
      </c>
      <c r="E19" s="28">
        <v>22</v>
      </c>
      <c r="F19" s="28">
        <v>22</v>
      </c>
      <c r="G19" s="28">
        <v>22</v>
      </c>
      <c r="H19" s="28">
        <v>22</v>
      </c>
      <c r="I19">
        <f t="shared" si="0"/>
        <v>22</v>
      </c>
      <c r="J19" s="30">
        <f t="shared" si="1"/>
        <v>48.400000000000006</v>
      </c>
      <c r="K19">
        <f t="shared" si="2"/>
        <v>0</v>
      </c>
      <c r="L19" s="27">
        <v>41491</v>
      </c>
    </row>
    <row r="20" spans="1:12" x14ac:dyDescent="0.3">
      <c r="A20" s="25" t="s">
        <v>58</v>
      </c>
      <c r="B20" s="3">
        <v>1</v>
      </c>
      <c r="C20">
        <v>0.15</v>
      </c>
      <c r="D20">
        <v>17.36</v>
      </c>
      <c r="E20">
        <v>16.52</v>
      </c>
      <c r="F20">
        <v>17.38</v>
      </c>
      <c r="G20">
        <v>17.63</v>
      </c>
      <c r="H20">
        <v>16.95</v>
      </c>
      <c r="I20">
        <f t="shared" si="0"/>
        <v>17.167999999999999</v>
      </c>
      <c r="J20">
        <f t="shared" si="1"/>
        <v>37.769600000000004</v>
      </c>
      <c r="K20">
        <f t="shared" si="2"/>
        <v>1.1099999999999994</v>
      </c>
      <c r="L20" s="27">
        <v>41491</v>
      </c>
    </row>
    <row r="21" spans="1:12" x14ac:dyDescent="0.3">
      <c r="A21" s="25" t="s">
        <v>58</v>
      </c>
      <c r="B21" s="3">
        <v>1.2</v>
      </c>
      <c r="C21">
        <v>0.15</v>
      </c>
      <c r="D21">
        <v>17.55</v>
      </c>
      <c r="E21">
        <v>17.79</v>
      </c>
      <c r="F21">
        <v>17.63</v>
      </c>
      <c r="G21">
        <v>18.079999999999998</v>
      </c>
      <c r="H21">
        <v>17.53</v>
      </c>
      <c r="I21">
        <f t="shared" si="0"/>
        <v>17.716000000000001</v>
      </c>
      <c r="J21">
        <f t="shared" si="1"/>
        <v>38.975200000000008</v>
      </c>
      <c r="K21">
        <f t="shared" si="2"/>
        <v>0.54999999999999716</v>
      </c>
      <c r="L21" s="27">
        <v>41491</v>
      </c>
    </row>
    <row r="22" spans="1:12" x14ac:dyDescent="0.3">
      <c r="A22" s="25" t="s">
        <v>58</v>
      </c>
      <c r="B22" s="15">
        <v>1.5</v>
      </c>
      <c r="C22">
        <v>0.15</v>
      </c>
      <c r="D22" s="16">
        <v>27.44</v>
      </c>
      <c r="E22" s="28">
        <v>27.32</v>
      </c>
      <c r="F22" s="28">
        <v>28</v>
      </c>
      <c r="G22" s="28">
        <v>27.49</v>
      </c>
      <c r="H22" s="28">
        <v>27.43</v>
      </c>
      <c r="I22">
        <f t="shared" si="0"/>
        <v>27.536000000000001</v>
      </c>
      <c r="J22">
        <f t="shared" si="1"/>
        <v>60.579200000000007</v>
      </c>
      <c r="K22">
        <f t="shared" si="2"/>
        <v>0.67999999999999972</v>
      </c>
      <c r="L22" s="27">
        <v>41491</v>
      </c>
    </row>
    <row r="23" spans="1:12" x14ac:dyDescent="0.3">
      <c r="A23" s="25" t="s">
        <v>58</v>
      </c>
      <c r="B23" s="15">
        <v>1.9</v>
      </c>
      <c r="C23">
        <v>0.15</v>
      </c>
      <c r="D23" s="16">
        <v>37.15</v>
      </c>
      <c r="E23" s="28">
        <v>37.81</v>
      </c>
      <c r="F23" s="28">
        <v>37.69</v>
      </c>
      <c r="G23" s="28">
        <v>36.89</v>
      </c>
      <c r="H23" s="28">
        <v>37.229999999999997</v>
      </c>
      <c r="I23">
        <f t="shared" si="0"/>
        <v>37.353999999999999</v>
      </c>
      <c r="J23">
        <f t="shared" si="1"/>
        <v>82.17880000000001</v>
      </c>
      <c r="K23">
        <f t="shared" si="2"/>
        <v>0.92000000000000171</v>
      </c>
      <c r="L23" s="27">
        <v>41491</v>
      </c>
    </row>
    <row r="24" spans="1:12" x14ac:dyDescent="0.3">
      <c r="A24" s="25" t="s">
        <v>58</v>
      </c>
      <c r="B24" s="15">
        <v>2.7</v>
      </c>
      <c r="C24">
        <v>0.15</v>
      </c>
      <c r="D24" s="16">
        <v>51.38</v>
      </c>
      <c r="E24" s="28">
        <v>50.98</v>
      </c>
      <c r="F24" s="28">
        <v>50.86</v>
      </c>
      <c r="G24" s="28">
        <v>51.39</v>
      </c>
      <c r="H24" s="28">
        <v>51.06</v>
      </c>
      <c r="I24">
        <f t="shared" si="0"/>
        <v>51.134</v>
      </c>
      <c r="J24">
        <f t="shared" si="1"/>
        <v>112.49480000000001</v>
      </c>
      <c r="K24">
        <f t="shared" si="2"/>
        <v>0.53000000000000114</v>
      </c>
      <c r="L24" s="27">
        <v>41491</v>
      </c>
    </row>
    <row r="25" spans="1:12" x14ac:dyDescent="0.3">
      <c r="A25" s="25" t="s">
        <v>58</v>
      </c>
      <c r="B25" s="15">
        <v>3</v>
      </c>
      <c r="C25">
        <v>0.15</v>
      </c>
      <c r="D25" s="16">
        <v>54.52</v>
      </c>
      <c r="E25" s="28">
        <v>53.87</v>
      </c>
      <c r="F25" s="28">
        <v>53.81</v>
      </c>
      <c r="G25" s="28">
        <v>54.43</v>
      </c>
      <c r="H25" s="28">
        <v>53.53</v>
      </c>
      <c r="I25" s="30">
        <f t="shared" si="0"/>
        <v>54.031999999999996</v>
      </c>
      <c r="J25" s="30">
        <f t="shared" si="1"/>
        <v>118.8704</v>
      </c>
      <c r="K25">
        <f t="shared" si="2"/>
        <v>0.99000000000000199</v>
      </c>
      <c r="L25" s="27">
        <v>41491</v>
      </c>
    </row>
    <row r="26" spans="1:12" x14ac:dyDescent="0.3">
      <c r="A26" s="25" t="s">
        <v>58</v>
      </c>
      <c r="B26" s="15">
        <v>3.5</v>
      </c>
      <c r="C26">
        <v>0.15</v>
      </c>
      <c r="D26" s="16">
        <v>62.71</v>
      </c>
      <c r="E26" s="28">
        <v>62.68</v>
      </c>
      <c r="F26" s="28">
        <v>62.72</v>
      </c>
      <c r="G26" s="28">
        <v>62.02</v>
      </c>
      <c r="H26" s="28">
        <v>63.02</v>
      </c>
      <c r="I26">
        <f t="shared" si="0"/>
        <v>62.63000000000001</v>
      </c>
      <c r="J26">
        <f t="shared" si="1"/>
        <v>137.78600000000003</v>
      </c>
      <c r="K26">
        <f t="shared" si="2"/>
        <v>1</v>
      </c>
      <c r="L26" s="27">
        <v>41491</v>
      </c>
    </row>
    <row r="27" spans="1:12" x14ac:dyDescent="0.3">
      <c r="A27" s="25" t="s">
        <v>58</v>
      </c>
      <c r="B27" s="15">
        <v>4.76</v>
      </c>
      <c r="C27">
        <v>0.15</v>
      </c>
      <c r="D27" s="16">
        <v>66.739999999999995</v>
      </c>
      <c r="E27" s="28">
        <v>68.02</v>
      </c>
      <c r="F27" s="28">
        <v>66.760000000000005</v>
      </c>
      <c r="G27" s="28">
        <v>67.819999999999993</v>
      </c>
      <c r="H27" s="28">
        <v>67.84</v>
      </c>
      <c r="I27">
        <f t="shared" si="0"/>
        <v>67.435999999999993</v>
      </c>
      <c r="J27">
        <f t="shared" si="1"/>
        <v>148.35919999999999</v>
      </c>
      <c r="K27">
        <f t="shared" si="2"/>
        <v>1.2800000000000011</v>
      </c>
      <c r="L27" s="27">
        <v>41491</v>
      </c>
    </row>
    <row r="28" spans="1:12" x14ac:dyDescent="0.3">
      <c r="A28" s="25" t="s">
        <v>58</v>
      </c>
      <c r="B28" s="3">
        <v>1</v>
      </c>
      <c r="C28">
        <v>0.2</v>
      </c>
      <c r="D28">
        <v>14.82</v>
      </c>
      <c r="E28">
        <v>14.75</v>
      </c>
      <c r="F28">
        <v>15.6</v>
      </c>
      <c r="G28">
        <v>14.83</v>
      </c>
      <c r="H28">
        <v>14.71</v>
      </c>
      <c r="I28">
        <f t="shared" si="0"/>
        <v>14.942000000000002</v>
      </c>
      <c r="J28">
        <f t="shared" si="1"/>
        <v>32.872400000000006</v>
      </c>
      <c r="K28">
        <f t="shared" si="2"/>
        <v>0.88999999999999879</v>
      </c>
      <c r="L28" s="27">
        <v>41491</v>
      </c>
    </row>
    <row r="29" spans="1:12" x14ac:dyDescent="0.3">
      <c r="A29" s="25" t="s">
        <v>58</v>
      </c>
      <c r="B29" s="3">
        <v>1.2</v>
      </c>
      <c r="C29">
        <v>0.2</v>
      </c>
      <c r="D29">
        <v>17.82</v>
      </c>
      <c r="E29">
        <v>17.8</v>
      </c>
      <c r="F29">
        <v>17.63</v>
      </c>
      <c r="G29">
        <v>17.88</v>
      </c>
      <c r="H29">
        <v>17.600000000000001</v>
      </c>
      <c r="I29">
        <f t="shared" si="0"/>
        <v>17.745999999999999</v>
      </c>
      <c r="J29">
        <f t="shared" si="1"/>
        <v>39.041200000000003</v>
      </c>
      <c r="K29">
        <f t="shared" si="2"/>
        <v>0.27999999999999758</v>
      </c>
      <c r="L29" s="27">
        <v>41491</v>
      </c>
    </row>
    <row r="30" spans="1:12" x14ac:dyDescent="0.3">
      <c r="A30" s="25" t="s">
        <v>58</v>
      </c>
      <c r="B30" s="15">
        <v>1.5</v>
      </c>
      <c r="C30">
        <v>0.2</v>
      </c>
      <c r="D30" s="16">
        <v>25.8</v>
      </c>
      <c r="E30" s="28">
        <v>24.65</v>
      </c>
      <c r="F30" s="28">
        <v>25.37</v>
      </c>
      <c r="G30" s="28">
        <v>24.96</v>
      </c>
      <c r="H30" s="28">
        <v>25.16</v>
      </c>
      <c r="I30">
        <f t="shared" si="0"/>
        <v>25.187999999999999</v>
      </c>
      <c r="J30">
        <f t="shared" si="1"/>
        <v>55.413600000000002</v>
      </c>
      <c r="K30">
        <f t="shared" si="2"/>
        <v>1.1500000000000021</v>
      </c>
      <c r="L30" s="27">
        <v>41491</v>
      </c>
    </row>
    <row r="31" spans="1:12" x14ac:dyDescent="0.3">
      <c r="A31" s="25" t="s">
        <v>58</v>
      </c>
      <c r="B31" s="15">
        <v>1.9</v>
      </c>
      <c r="C31">
        <v>0.2</v>
      </c>
      <c r="D31" s="16">
        <v>35.81</v>
      </c>
      <c r="E31" s="28">
        <v>35.43</v>
      </c>
      <c r="F31" s="28">
        <v>36.5</v>
      </c>
      <c r="G31" s="28">
        <v>35.380000000000003</v>
      </c>
      <c r="H31" s="28">
        <v>35.369999999999997</v>
      </c>
      <c r="I31">
        <f t="shared" si="0"/>
        <v>35.698</v>
      </c>
      <c r="J31">
        <f t="shared" si="1"/>
        <v>78.535600000000002</v>
      </c>
      <c r="K31">
        <f t="shared" si="2"/>
        <v>1.1300000000000026</v>
      </c>
      <c r="L31" s="27">
        <v>41491</v>
      </c>
    </row>
    <row r="32" spans="1:12" x14ac:dyDescent="0.3">
      <c r="A32" s="25" t="s">
        <v>58</v>
      </c>
      <c r="B32" s="15">
        <v>2.7</v>
      </c>
      <c r="C32">
        <v>0.2</v>
      </c>
      <c r="D32" s="16">
        <v>45.85</v>
      </c>
      <c r="E32" s="28">
        <v>46.01</v>
      </c>
      <c r="F32" s="28">
        <v>46.28</v>
      </c>
      <c r="G32" s="28">
        <v>45.96</v>
      </c>
      <c r="H32" s="28">
        <v>45.83</v>
      </c>
      <c r="I32">
        <f t="shared" si="0"/>
        <v>45.986000000000004</v>
      </c>
      <c r="J32">
        <f t="shared" si="1"/>
        <v>101.16920000000002</v>
      </c>
      <c r="K32">
        <f t="shared" si="2"/>
        <v>0.45000000000000284</v>
      </c>
      <c r="L32" s="27">
        <v>41491</v>
      </c>
    </row>
    <row r="33" spans="1:12" x14ac:dyDescent="0.3">
      <c r="A33" s="25" t="s">
        <v>58</v>
      </c>
      <c r="B33" s="15">
        <v>3</v>
      </c>
      <c r="C33">
        <v>0.2</v>
      </c>
      <c r="D33" s="16">
        <v>49.26</v>
      </c>
      <c r="E33" s="28">
        <v>49.52</v>
      </c>
      <c r="F33" s="28">
        <v>50.05</v>
      </c>
      <c r="G33" s="28">
        <v>49.86</v>
      </c>
      <c r="H33" s="28">
        <v>49.33</v>
      </c>
      <c r="I33">
        <f t="shared" si="0"/>
        <v>49.603999999999999</v>
      </c>
      <c r="J33">
        <f t="shared" si="1"/>
        <v>109.12880000000001</v>
      </c>
      <c r="K33">
        <f t="shared" si="2"/>
        <v>0.78999999999999915</v>
      </c>
      <c r="L33" s="27">
        <v>41491</v>
      </c>
    </row>
    <row r="34" spans="1:12" x14ac:dyDescent="0.3">
      <c r="A34" s="25" t="s">
        <v>58</v>
      </c>
      <c r="B34" s="15">
        <v>3.5</v>
      </c>
      <c r="C34">
        <v>0.2</v>
      </c>
      <c r="D34" s="16">
        <v>50.76</v>
      </c>
      <c r="E34" s="28">
        <v>51.23</v>
      </c>
      <c r="F34" s="28">
        <v>52.08</v>
      </c>
      <c r="G34" s="28">
        <v>50.81</v>
      </c>
      <c r="H34" s="28">
        <v>51.25</v>
      </c>
      <c r="I34">
        <f t="shared" si="0"/>
        <v>51.225999999999999</v>
      </c>
      <c r="J34">
        <f t="shared" si="1"/>
        <v>112.69720000000001</v>
      </c>
      <c r="K34">
        <f t="shared" si="2"/>
        <v>1.3200000000000003</v>
      </c>
      <c r="L34" s="27">
        <v>41491</v>
      </c>
    </row>
    <row r="35" spans="1:12" x14ac:dyDescent="0.3">
      <c r="A35" s="25" t="s">
        <v>58</v>
      </c>
      <c r="B35" s="15">
        <v>4.76</v>
      </c>
      <c r="C35">
        <v>0.2</v>
      </c>
      <c r="D35" s="16">
        <v>56.06</v>
      </c>
      <c r="E35" s="28">
        <v>54.54</v>
      </c>
      <c r="F35" s="28">
        <v>55.56</v>
      </c>
      <c r="G35" s="28">
        <v>55.82</v>
      </c>
      <c r="H35" s="28">
        <v>55.76</v>
      </c>
      <c r="I35">
        <f t="shared" si="0"/>
        <v>55.548000000000002</v>
      </c>
      <c r="J35">
        <f t="shared" si="1"/>
        <v>122.20560000000002</v>
      </c>
      <c r="K35">
        <f t="shared" si="2"/>
        <v>1.5200000000000031</v>
      </c>
      <c r="L35" s="27">
        <v>41491</v>
      </c>
    </row>
    <row r="36" spans="1:12" x14ac:dyDescent="0.3">
      <c r="A36" s="25" t="s">
        <v>58</v>
      </c>
      <c r="B36" s="3">
        <v>1</v>
      </c>
      <c r="C36">
        <v>0.35</v>
      </c>
      <c r="D36">
        <v>11.78</v>
      </c>
      <c r="E36">
        <v>11.77</v>
      </c>
      <c r="F36">
        <v>12.1</v>
      </c>
      <c r="G36">
        <v>11.98</v>
      </c>
      <c r="H36">
        <v>11.83</v>
      </c>
      <c r="I36">
        <f t="shared" si="0"/>
        <v>11.891999999999999</v>
      </c>
      <c r="J36">
        <f t="shared" si="1"/>
        <v>26.162400000000002</v>
      </c>
      <c r="K36">
        <f t="shared" si="2"/>
        <v>0.33000000000000007</v>
      </c>
      <c r="L36" s="27">
        <v>41491</v>
      </c>
    </row>
    <row r="37" spans="1:12" x14ac:dyDescent="0.3">
      <c r="A37" s="25" t="s">
        <v>58</v>
      </c>
      <c r="B37" s="3">
        <v>1.2</v>
      </c>
      <c r="C37">
        <v>0.35</v>
      </c>
      <c r="D37">
        <v>15.23</v>
      </c>
      <c r="E37">
        <v>15.15</v>
      </c>
      <c r="F37">
        <v>14.89</v>
      </c>
      <c r="G37">
        <v>14.87</v>
      </c>
      <c r="H37">
        <v>15.13</v>
      </c>
      <c r="I37">
        <f t="shared" si="0"/>
        <v>15.053999999999998</v>
      </c>
      <c r="J37">
        <f t="shared" si="1"/>
        <v>33.1188</v>
      </c>
      <c r="K37">
        <f t="shared" si="2"/>
        <v>0.36000000000000121</v>
      </c>
      <c r="L37" s="27">
        <v>41491</v>
      </c>
    </row>
    <row r="38" spans="1:12" x14ac:dyDescent="0.3">
      <c r="A38" s="25" t="s">
        <v>58</v>
      </c>
      <c r="B38" s="15">
        <v>1.5</v>
      </c>
      <c r="C38">
        <v>0.35</v>
      </c>
      <c r="D38" s="16">
        <v>20.48</v>
      </c>
      <c r="E38" s="28">
        <v>19.760000000000002</v>
      </c>
      <c r="F38" s="28">
        <v>19.850000000000001</v>
      </c>
      <c r="G38" s="28">
        <v>20.059999999999999</v>
      </c>
      <c r="H38" s="28">
        <v>20.16</v>
      </c>
      <c r="I38">
        <f t="shared" si="0"/>
        <v>20.062000000000001</v>
      </c>
      <c r="J38">
        <f t="shared" si="1"/>
        <v>44.136400000000009</v>
      </c>
      <c r="K38">
        <f t="shared" si="2"/>
        <v>0.71999999999999886</v>
      </c>
      <c r="L38" s="27">
        <v>41491</v>
      </c>
    </row>
    <row r="39" spans="1:12" x14ac:dyDescent="0.3">
      <c r="A39" s="25" t="s">
        <v>58</v>
      </c>
      <c r="B39" s="15">
        <v>1.9</v>
      </c>
      <c r="C39">
        <v>0.35</v>
      </c>
      <c r="D39" s="16">
        <v>28.38</v>
      </c>
      <c r="E39" s="28">
        <v>27.95</v>
      </c>
      <c r="F39" s="28">
        <v>28.16</v>
      </c>
      <c r="G39" s="28">
        <v>28.47</v>
      </c>
      <c r="H39" s="28">
        <v>27.68</v>
      </c>
      <c r="I39">
        <f t="shared" si="0"/>
        <v>28.127999999999997</v>
      </c>
      <c r="J39">
        <f t="shared" si="1"/>
        <v>61.881599999999999</v>
      </c>
      <c r="K39">
        <f t="shared" si="2"/>
        <v>0.78999999999999915</v>
      </c>
      <c r="L39" s="27">
        <v>41491</v>
      </c>
    </row>
    <row r="40" spans="1:12" x14ac:dyDescent="0.3">
      <c r="A40" s="25" t="s">
        <v>58</v>
      </c>
      <c r="B40" s="15">
        <v>2.7</v>
      </c>
      <c r="C40">
        <v>0.35</v>
      </c>
      <c r="D40" s="16">
        <v>32.47</v>
      </c>
      <c r="E40" s="28">
        <v>32.58</v>
      </c>
      <c r="F40" s="28">
        <v>33.06</v>
      </c>
      <c r="G40" s="28">
        <v>32.880000000000003</v>
      </c>
      <c r="H40" s="28">
        <v>32.67</v>
      </c>
      <c r="I40">
        <f t="shared" si="0"/>
        <v>32.732000000000006</v>
      </c>
      <c r="J40">
        <f t="shared" si="1"/>
        <v>72.010400000000018</v>
      </c>
      <c r="K40">
        <f t="shared" si="2"/>
        <v>0.59000000000000341</v>
      </c>
      <c r="L40" s="27">
        <v>41491</v>
      </c>
    </row>
    <row r="41" spans="1:12" x14ac:dyDescent="0.3">
      <c r="A41" s="25" t="s">
        <v>58</v>
      </c>
      <c r="B41" s="15">
        <v>3</v>
      </c>
      <c r="C41">
        <v>0.35</v>
      </c>
      <c r="D41" s="16">
        <v>35.86</v>
      </c>
      <c r="E41" s="28">
        <v>37.33</v>
      </c>
      <c r="F41" s="28">
        <v>36.880000000000003</v>
      </c>
      <c r="G41" s="28">
        <v>37.049999999999997</v>
      </c>
      <c r="H41" s="28">
        <v>36.69</v>
      </c>
      <c r="I41">
        <f t="shared" si="0"/>
        <v>36.762</v>
      </c>
      <c r="J41">
        <f t="shared" si="1"/>
        <v>80.876400000000004</v>
      </c>
      <c r="K41">
        <f t="shared" si="2"/>
        <v>1.4699999999999989</v>
      </c>
      <c r="L41" s="27">
        <v>41491</v>
      </c>
    </row>
    <row r="42" spans="1:12" x14ac:dyDescent="0.3">
      <c r="A42" s="25" t="s">
        <v>58</v>
      </c>
      <c r="B42" s="15">
        <v>3.5</v>
      </c>
      <c r="C42">
        <v>0.35</v>
      </c>
      <c r="D42" s="16">
        <v>38.49</v>
      </c>
      <c r="E42" s="28">
        <v>39.619999999999997</v>
      </c>
      <c r="F42" s="28">
        <v>38.58</v>
      </c>
      <c r="G42" s="28">
        <v>38.590000000000003</v>
      </c>
      <c r="H42" s="28">
        <v>39.06</v>
      </c>
      <c r="I42">
        <f t="shared" si="0"/>
        <v>38.868000000000002</v>
      </c>
      <c r="J42">
        <f t="shared" si="1"/>
        <v>85.509600000000006</v>
      </c>
      <c r="K42">
        <f t="shared" si="2"/>
        <v>1.1299999999999955</v>
      </c>
      <c r="L42" s="27">
        <v>41491</v>
      </c>
    </row>
    <row r="43" spans="1:12" x14ac:dyDescent="0.3">
      <c r="A43" s="25" t="s">
        <v>58</v>
      </c>
      <c r="B43" s="15">
        <v>4.76</v>
      </c>
      <c r="C43">
        <v>0.35</v>
      </c>
      <c r="D43" s="16">
        <v>38.21</v>
      </c>
      <c r="E43" s="28">
        <v>38.67</v>
      </c>
      <c r="F43" s="28">
        <v>39.130000000000003</v>
      </c>
      <c r="G43" s="28">
        <v>38.67</v>
      </c>
      <c r="H43" s="28">
        <v>38.65</v>
      </c>
      <c r="I43">
        <f t="shared" si="0"/>
        <v>38.666000000000004</v>
      </c>
      <c r="J43">
        <f t="shared" si="1"/>
        <v>85.065200000000019</v>
      </c>
      <c r="K43">
        <f t="shared" si="2"/>
        <v>0.92000000000000171</v>
      </c>
      <c r="L43" s="27">
        <v>41491</v>
      </c>
    </row>
    <row r="44" spans="1:12" x14ac:dyDescent="0.3">
      <c r="A44" s="25" t="s">
        <v>58</v>
      </c>
      <c r="B44" s="3">
        <v>1</v>
      </c>
      <c r="C44">
        <v>0.5</v>
      </c>
      <c r="D44">
        <v>12.1</v>
      </c>
      <c r="E44">
        <v>11.83</v>
      </c>
      <c r="F44">
        <v>11.98</v>
      </c>
      <c r="G44">
        <v>11.81</v>
      </c>
      <c r="H44">
        <v>12.03</v>
      </c>
      <c r="I44">
        <f t="shared" si="0"/>
        <v>11.95</v>
      </c>
      <c r="J44">
        <f t="shared" si="1"/>
        <v>26.29</v>
      </c>
      <c r="K44">
        <f t="shared" si="2"/>
        <v>0.28999999999999915</v>
      </c>
      <c r="L44" s="27">
        <v>41491</v>
      </c>
    </row>
    <row r="45" spans="1:12" x14ac:dyDescent="0.3">
      <c r="A45" s="25" t="s">
        <v>58</v>
      </c>
      <c r="B45" s="3">
        <v>1.2</v>
      </c>
      <c r="C45">
        <v>0.5</v>
      </c>
      <c r="D45">
        <v>16.97</v>
      </c>
      <c r="E45">
        <v>16.87</v>
      </c>
      <c r="F45">
        <v>16.48</v>
      </c>
      <c r="G45">
        <v>16.809999999999999</v>
      </c>
      <c r="H45">
        <v>17.02</v>
      </c>
      <c r="I45">
        <f t="shared" si="0"/>
        <v>16.830000000000002</v>
      </c>
      <c r="J45">
        <f t="shared" si="1"/>
        <v>37.02600000000001</v>
      </c>
      <c r="K45">
        <f t="shared" si="2"/>
        <v>0.53999999999999915</v>
      </c>
      <c r="L45" s="27">
        <v>41491</v>
      </c>
    </row>
    <row r="46" spans="1:12" x14ac:dyDescent="0.3">
      <c r="A46" s="25" t="s">
        <v>58</v>
      </c>
      <c r="B46" s="15">
        <v>1.5</v>
      </c>
      <c r="C46">
        <v>0.5</v>
      </c>
      <c r="D46" s="16">
        <v>19.54</v>
      </c>
      <c r="E46" s="28">
        <v>19.13</v>
      </c>
      <c r="F46" s="28">
        <v>19.059999999999999</v>
      </c>
      <c r="G46" s="28">
        <v>19.579999999999998</v>
      </c>
      <c r="H46" s="28">
        <v>20.170000000000002</v>
      </c>
      <c r="I46">
        <f t="shared" si="0"/>
        <v>19.496000000000002</v>
      </c>
      <c r="J46">
        <f t="shared" si="1"/>
        <v>42.891200000000005</v>
      </c>
      <c r="K46">
        <f t="shared" si="2"/>
        <v>1.110000000000003</v>
      </c>
      <c r="L46" s="27">
        <v>41491</v>
      </c>
    </row>
    <row r="47" spans="1:12" x14ac:dyDescent="0.3">
      <c r="A47" s="25" t="s">
        <v>58</v>
      </c>
      <c r="B47" s="15">
        <v>1.9</v>
      </c>
      <c r="C47">
        <v>0.5</v>
      </c>
      <c r="D47" s="16">
        <v>27.52</v>
      </c>
      <c r="E47" s="28">
        <v>27.17</v>
      </c>
      <c r="F47" s="28">
        <v>28.42</v>
      </c>
      <c r="G47" s="28">
        <v>27.67</v>
      </c>
      <c r="H47" s="28">
        <v>27.38</v>
      </c>
      <c r="I47">
        <f t="shared" si="0"/>
        <v>27.631999999999998</v>
      </c>
      <c r="J47">
        <f t="shared" si="1"/>
        <v>60.790399999999998</v>
      </c>
      <c r="K47">
        <f t="shared" si="2"/>
        <v>1.25</v>
      </c>
      <c r="L47" s="27">
        <v>41491</v>
      </c>
    </row>
    <row r="48" spans="1:12" x14ac:dyDescent="0.3">
      <c r="A48" s="25" t="s">
        <v>58</v>
      </c>
      <c r="B48" s="15">
        <v>2.7</v>
      </c>
      <c r="C48">
        <v>0.5</v>
      </c>
      <c r="D48" s="16">
        <v>32.51</v>
      </c>
      <c r="E48" s="28">
        <v>32.65</v>
      </c>
      <c r="F48" s="28">
        <v>32.67</v>
      </c>
      <c r="G48" s="28">
        <v>32.68</v>
      </c>
      <c r="H48" s="28">
        <v>32.76</v>
      </c>
      <c r="I48">
        <f t="shared" si="0"/>
        <v>32.653999999999996</v>
      </c>
      <c r="J48">
        <f t="shared" si="1"/>
        <v>71.838799999999992</v>
      </c>
      <c r="K48">
        <f t="shared" si="2"/>
        <v>0.25</v>
      </c>
      <c r="L48" s="27">
        <v>41491</v>
      </c>
    </row>
    <row r="49" spans="1:12" x14ac:dyDescent="0.3">
      <c r="A49" s="25" t="s">
        <v>58</v>
      </c>
      <c r="B49" s="15">
        <v>3</v>
      </c>
      <c r="C49">
        <v>0.5</v>
      </c>
      <c r="D49" s="16">
        <v>29.96</v>
      </c>
      <c r="E49" s="28">
        <v>29.49</v>
      </c>
      <c r="F49" s="28">
        <v>29.48</v>
      </c>
      <c r="G49" s="28">
        <v>30.05</v>
      </c>
      <c r="H49" s="28">
        <v>30.15</v>
      </c>
      <c r="I49">
        <f t="shared" si="0"/>
        <v>29.826000000000001</v>
      </c>
      <c r="J49">
        <f t="shared" si="1"/>
        <v>65.617200000000011</v>
      </c>
      <c r="K49">
        <f t="shared" si="2"/>
        <v>0.66999999999999815</v>
      </c>
      <c r="L49" s="27">
        <v>41491</v>
      </c>
    </row>
    <row r="50" spans="1:12" x14ac:dyDescent="0.3">
      <c r="A50" s="25" t="s">
        <v>58</v>
      </c>
      <c r="B50" s="15">
        <v>3.5</v>
      </c>
      <c r="C50">
        <v>0.5</v>
      </c>
      <c r="D50" s="16">
        <v>30.15</v>
      </c>
      <c r="E50" s="28">
        <v>32.65</v>
      </c>
      <c r="F50" s="28">
        <v>34.86</v>
      </c>
      <c r="G50" s="28">
        <v>33.75</v>
      </c>
      <c r="H50" s="28">
        <v>32.869999999999997</v>
      </c>
      <c r="I50">
        <f t="shared" si="0"/>
        <v>32.856000000000002</v>
      </c>
      <c r="J50">
        <f t="shared" si="1"/>
        <v>72.283200000000008</v>
      </c>
      <c r="K50">
        <f t="shared" si="2"/>
        <v>4.7100000000000009</v>
      </c>
      <c r="L50" s="27">
        <v>41491</v>
      </c>
    </row>
    <row r="51" spans="1:12" x14ac:dyDescent="0.3">
      <c r="A51" s="25" t="s">
        <v>58</v>
      </c>
      <c r="B51" s="15">
        <v>4.76</v>
      </c>
      <c r="C51">
        <v>0.5</v>
      </c>
      <c r="D51" s="16">
        <v>32.68</v>
      </c>
      <c r="E51" s="28">
        <v>31.89</v>
      </c>
      <c r="F51" s="28">
        <v>31.64</v>
      </c>
      <c r="G51" s="28">
        <v>32.04</v>
      </c>
      <c r="H51" s="28">
        <v>31.62</v>
      </c>
      <c r="I51">
        <f t="shared" si="0"/>
        <v>31.974</v>
      </c>
      <c r="J51">
        <f t="shared" si="1"/>
        <v>70.342800000000011</v>
      </c>
      <c r="K51">
        <f t="shared" si="2"/>
        <v>1.0599999999999987</v>
      </c>
      <c r="L51" s="27">
        <v>41491</v>
      </c>
    </row>
  </sheetData>
  <sortState ref="A4:M51">
    <sortCondition ref="C4:C5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selection activeCell="C9" sqref="C9"/>
    </sheetView>
  </sheetViews>
  <sheetFormatPr defaultRowHeight="14.4" x14ac:dyDescent="0.3"/>
  <cols>
    <col min="1" max="1" width="17.6640625" customWidth="1"/>
    <col min="2" max="2" width="11.44140625" customWidth="1"/>
    <col min="3" max="3" width="9.109375" customWidth="1"/>
    <col min="4" max="8" width="14.33203125" style="7" hidden="1" customWidth="1"/>
    <col min="9" max="9" width="14.33203125" style="6" customWidth="1"/>
    <col min="12" max="12" width="18.5546875" customWidth="1"/>
    <col min="17" max="17" width="13.109375" customWidth="1"/>
    <col min="18" max="18" width="8.5546875" customWidth="1"/>
    <col min="19" max="20" width="10.109375" customWidth="1"/>
    <col min="21" max="21" width="11.109375" customWidth="1"/>
    <col min="22" max="22" width="8.5546875" customWidth="1"/>
    <col min="23" max="23" width="11.109375" customWidth="1"/>
    <col min="24" max="24" width="11.109375" bestFit="1" customWidth="1"/>
  </cols>
  <sheetData>
    <row r="1" spans="1:23" ht="15" thickBot="1" x14ac:dyDescent="0.35">
      <c r="A1" s="70" t="s">
        <v>83</v>
      </c>
      <c r="B1" s="70"/>
      <c r="C1" s="70"/>
      <c r="D1" s="72"/>
      <c r="E1" s="72"/>
      <c r="F1" s="72"/>
      <c r="G1" s="72"/>
      <c r="H1" s="72"/>
      <c r="I1" s="73"/>
      <c r="J1" s="70"/>
      <c r="K1" s="70"/>
      <c r="L1" s="70"/>
      <c r="M1" s="70"/>
    </row>
    <row r="3" spans="1:23" x14ac:dyDescent="0.3">
      <c r="A3" s="14" t="s">
        <v>53</v>
      </c>
      <c r="B3" s="21" t="s">
        <v>52</v>
      </c>
      <c r="C3" s="8" t="s">
        <v>51</v>
      </c>
      <c r="D3" s="20" t="s">
        <v>50</v>
      </c>
      <c r="E3" s="20" t="s">
        <v>49</v>
      </c>
      <c r="F3" s="20" t="s">
        <v>48</v>
      </c>
      <c r="G3" s="20" t="s">
        <v>47</v>
      </c>
      <c r="H3" s="20" t="s">
        <v>46</v>
      </c>
      <c r="I3" s="11" t="s">
        <v>45</v>
      </c>
      <c r="J3" s="8" t="s">
        <v>44</v>
      </c>
      <c r="K3" s="8" t="s">
        <v>43</v>
      </c>
      <c r="L3" s="8" t="s">
        <v>42</v>
      </c>
      <c r="M3" s="8" t="s">
        <v>41</v>
      </c>
    </row>
    <row r="4" spans="1:23" x14ac:dyDescent="0.3">
      <c r="A4" s="14" t="s">
        <v>40</v>
      </c>
      <c r="B4" s="3">
        <v>0.4</v>
      </c>
      <c r="C4" s="8">
        <v>0</v>
      </c>
      <c r="D4" s="13">
        <v>3.2</v>
      </c>
      <c r="E4" s="13">
        <v>3.1</v>
      </c>
      <c r="F4" s="13">
        <v>3.2</v>
      </c>
      <c r="G4" s="13">
        <v>3</v>
      </c>
      <c r="H4" s="13">
        <v>3.2</v>
      </c>
      <c r="I4" s="11">
        <f t="shared" ref="I4:I35" si="0">AVERAGE(D4:H4)</f>
        <v>3.1399999999999997</v>
      </c>
      <c r="J4" s="10">
        <f t="shared" ref="J4:J35" si="1">I4*2.2</f>
        <v>6.9079999999999995</v>
      </c>
      <c r="K4" s="8">
        <f t="shared" ref="K4:K35" si="2">MAX(D4:H4)-MIN(D4:H4)</f>
        <v>0.20000000000000018</v>
      </c>
      <c r="L4" s="9">
        <v>41582</v>
      </c>
      <c r="M4" s="8"/>
    </row>
    <row r="5" spans="1:23" x14ac:dyDescent="0.3">
      <c r="A5" s="14" t="s">
        <v>40</v>
      </c>
      <c r="B5" s="3">
        <v>0.5</v>
      </c>
      <c r="C5" s="8">
        <v>0</v>
      </c>
      <c r="D5" s="13">
        <v>3.3</v>
      </c>
      <c r="E5" s="13">
        <v>3.4</v>
      </c>
      <c r="F5" s="13">
        <v>3.3</v>
      </c>
      <c r="G5" s="13">
        <v>3.3</v>
      </c>
      <c r="H5" s="13">
        <v>3.3</v>
      </c>
      <c r="I5" s="11">
        <f t="shared" si="0"/>
        <v>3.3200000000000003</v>
      </c>
      <c r="J5" s="10">
        <f t="shared" si="1"/>
        <v>7.3040000000000012</v>
      </c>
      <c r="K5" s="8">
        <f t="shared" si="2"/>
        <v>0.10000000000000009</v>
      </c>
      <c r="L5" s="9">
        <v>41582</v>
      </c>
      <c r="M5" s="8"/>
    </row>
    <row r="6" spans="1:23" x14ac:dyDescent="0.3">
      <c r="A6" s="14" t="s">
        <v>40</v>
      </c>
      <c r="B6" s="3">
        <v>0.6</v>
      </c>
      <c r="C6" s="8">
        <v>0</v>
      </c>
      <c r="D6" s="13">
        <v>3.6</v>
      </c>
      <c r="E6" s="13">
        <v>3.5</v>
      </c>
      <c r="F6" s="13">
        <v>3.5</v>
      </c>
      <c r="G6" s="13">
        <v>3.6</v>
      </c>
      <c r="H6" s="13">
        <v>3.5</v>
      </c>
      <c r="I6" s="11">
        <f t="shared" si="0"/>
        <v>3.54</v>
      </c>
      <c r="J6" s="10">
        <f t="shared" si="1"/>
        <v>7.7880000000000011</v>
      </c>
      <c r="K6" s="8">
        <f t="shared" si="2"/>
        <v>0.10000000000000009</v>
      </c>
      <c r="L6" s="9">
        <v>41582</v>
      </c>
      <c r="M6" s="8"/>
    </row>
    <row r="7" spans="1:23" x14ac:dyDescent="0.3">
      <c r="A7" s="14" t="s">
        <v>40</v>
      </c>
      <c r="B7" s="3">
        <v>0.8</v>
      </c>
      <c r="C7" s="16">
        <v>0</v>
      </c>
      <c r="D7" s="13">
        <v>15.6</v>
      </c>
      <c r="E7" s="13">
        <v>15</v>
      </c>
      <c r="F7" s="13">
        <v>16.100000000000001</v>
      </c>
      <c r="G7" s="13">
        <v>16.100000000000001</v>
      </c>
      <c r="H7" s="13">
        <v>15.8</v>
      </c>
      <c r="I7" s="11">
        <f t="shared" si="0"/>
        <v>15.720000000000002</v>
      </c>
      <c r="J7" s="10">
        <f t="shared" si="1"/>
        <v>34.58400000000001</v>
      </c>
      <c r="K7" s="8">
        <f t="shared" si="2"/>
        <v>1.1000000000000014</v>
      </c>
      <c r="L7" s="9">
        <v>41582</v>
      </c>
      <c r="M7" s="8"/>
    </row>
    <row r="8" spans="1:23" ht="14.25" customHeight="1" x14ac:dyDescent="0.3">
      <c r="A8" s="14" t="s">
        <v>40</v>
      </c>
      <c r="B8" s="3">
        <v>1</v>
      </c>
      <c r="C8" s="16">
        <v>0</v>
      </c>
      <c r="D8" s="13">
        <v>26.1</v>
      </c>
      <c r="E8" s="13">
        <v>25.8</v>
      </c>
      <c r="F8" s="13">
        <v>26.3</v>
      </c>
      <c r="G8" s="13">
        <v>26.5</v>
      </c>
      <c r="H8" s="13">
        <v>26.3</v>
      </c>
      <c r="I8" s="11">
        <f t="shared" si="0"/>
        <v>26.2</v>
      </c>
      <c r="J8" s="10">
        <f t="shared" si="1"/>
        <v>57.64</v>
      </c>
      <c r="K8" s="8">
        <f t="shared" si="2"/>
        <v>0.69999999999999929</v>
      </c>
      <c r="L8" s="9">
        <v>41582</v>
      </c>
      <c r="M8" s="8"/>
    </row>
    <row r="9" spans="1:23" x14ac:dyDescent="0.3">
      <c r="A9" s="14" t="s">
        <v>40</v>
      </c>
      <c r="B9" s="15">
        <v>1.2</v>
      </c>
      <c r="C9" s="8">
        <v>0</v>
      </c>
      <c r="D9" s="13">
        <v>32.6</v>
      </c>
      <c r="E9" s="12">
        <v>32.299999999999997</v>
      </c>
      <c r="F9" s="12">
        <v>32.5</v>
      </c>
      <c r="G9" s="12">
        <v>32.700000000000003</v>
      </c>
      <c r="H9" s="12">
        <v>32.299999999999997</v>
      </c>
      <c r="I9" s="11">
        <f t="shared" si="0"/>
        <v>32.480000000000004</v>
      </c>
      <c r="J9" s="10">
        <f t="shared" si="1"/>
        <v>71.456000000000017</v>
      </c>
      <c r="K9" s="8">
        <f t="shared" si="2"/>
        <v>0.40000000000000568</v>
      </c>
      <c r="L9" s="9">
        <v>41582</v>
      </c>
      <c r="M9" s="8"/>
    </row>
    <row r="10" spans="1:23" x14ac:dyDescent="0.3">
      <c r="A10" s="14" t="s">
        <v>40</v>
      </c>
      <c r="B10" s="15">
        <v>1.5</v>
      </c>
      <c r="C10" s="8">
        <v>0</v>
      </c>
      <c r="D10" s="13">
        <v>41.3</v>
      </c>
      <c r="E10" s="12">
        <v>42.6</v>
      </c>
      <c r="F10" s="12">
        <v>41.7</v>
      </c>
      <c r="G10" s="12">
        <v>42</v>
      </c>
      <c r="H10" s="12">
        <v>41.8</v>
      </c>
      <c r="I10" s="11">
        <f t="shared" si="0"/>
        <v>41.88000000000001</v>
      </c>
      <c r="J10" s="10">
        <f t="shared" si="1"/>
        <v>92.136000000000024</v>
      </c>
      <c r="K10" s="8">
        <f t="shared" si="2"/>
        <v>1.3000000000000043</v>
      </c>
      <c r="L10" s="9">
        <v>41582</v>
      </c>
      <c r="M10" s="8"/>
    </row>
    <row r="11" spans="1:23" x14ac:dyDescent="0.3">
      <c r="A11" s="14" t="s">
        <v>40</v>
      </c>
      <c r="B11" s="15">
        <v>1.9</v>
      </c>
      <c r="C11" s="8">
        <v>0</v>
      </c>
      <c r="D11" s="13">
        <v>55.9</v>
      </c>
      <c r="E11" s="12">
        <v>55</v>
      </c>
      <c r="F11" s="12">
        <v>54.8</v>
      </c>
      <c r="G11" s="12">
        <v>55.7</v>
      </c>
      <c r="H11" s="12">
        <v>55.9</v>
      </c>
      <c r="I11" s="11">
        <f t="shared" si="0"/>
        <v>55.459999999999994</v>
      </c>
      <c r="J11" s="10">
        <f t="shared" si="1"/>
        <v>122.012</v>
      </c>
      <c r="K11" s="8">
        <f t="shared" si="2"/>
        <v>1.1000000000000014</v>
      </c>
      <c r="L11" s="9">
        <v>41582</v>
      </c>
      <c r="M11" s="8"/>
    </row>
    <row r="12" spans="1:23" x14ac:dyDescent="0.3">
      <c r="A12" s="14" t="s">
        <v>40</v>
      </c>
      <c r="B12" s="15">
        <v>2.7</v>
      </c>
      <c r="C12" s="8">
        <v>0</v>
      </c>
      <c r="D12" s="13">
        <v>89.4</v>
      </c>
      <c r="E12" s="12">
        <v>91</v>
      </c>
      <c r="F12" s="12">
        <v>89.6</v>
      </c>
      <c r="G12" s="12">
        <v>91.2</v>
      </c>
      <c r="H12" s="12">
        <v>89.8</v>
      </c>
      <c r="I12" s="11">
        <f t="shared" si="0"/>
        <v>90.2</v>
      </c>
      <c r="J12" s="10">
        <f t="shared" si="1"/>
        <v>198.44000000000003</v>
      </c>
      <c r="K12" s="8">
        <f t="shared" si="2"/>
        <v>1.7999999999999972</v>
      </c>
      <c r="L12" s="9">
        <v>41582</v>
      </c>
      <c r="M12" s="8"/>
      <c r="Q12" s="18"/>
      <c r="R12" s="17"/>
      <c r="S12" s="17"/>
      <c r="T12" s="17"/>
      <c r="U12" s="17"/>
      <c r="V12" s="17"/>
      <c r="W12" s="17"/>
    </row>
    <row r="13" spans="1:23" x14ac:dyDescent="0.3">
      <c r="A13" s="14" t="s">
        <v>40</v>
      </c>
      <c r="B13" s="15">
        <v>3</v>
      </c>
      <c r="C13" s="8">
        <v>0</v>
      </c>
      <c r="D13" s="13">
        <v>103.8</v>
      </c>
      <c r="E13" s="12">
        <v>103.9</v>
      </c>
      <c r="F13" s="12">
        <v>104</v>
      </c>
      <c r="G13" s="12">
        <v>104.2</v>
      </c>
      <c r="H13" s="12">
        <v>103.8</v>
      </c>
      <c r="I13" s="11">
        <f t="shared" si="0"/>
        <v>103.93999999999998</v>
      </c>
      <c r="J13" s="10">
        <f t="shared" si="1"/>
        <v>228.66799999999998</v>
      </c>
      <c r="K13" s="8">
        <f t="shared" si="2"/>
        <v>0.40000000000000568</v>
      </c>
      <c r="L13" s="9">
        <v>41582</v>
      </c>
      <c r="M13" s="8"/>
      <c r="Q13" s="18"/>
      <c r="R13" s="17"/>
      <c r="S13" s="17"/>
      <c r="T13" s="17"/>
      <c r="U13" s="17"/>
      <c r="V13" s="17"/>
      <c r="W13" s="17"/>
    </row>
    <row r="14" spans="1:23" x14ac:dyDescent="0.3">
      <c r="A14" s="14" t="s">
        <v>40</v>
      </c>
      <c r="B14" s="15">
        <v>3.5</v>
      </c>
      <c r="C14" s="8">
        <v>0</v>
      </c>
      <c r="D14" s="13">
        <v>121.6</v>
      </c>
      <c r="E14" s="12">
        <v>123.2</v>
      </c>
      <c r="F14" s="12">
        <v>122</v>
      </c>
      <c r="G14" s="12">
        <v>123</v>
      </c>
      <c r="H14" s="12">
        <v>120.5</v>
      </c>
      <c r="I14" s="11">
        <f t="shared" si="0"/>
        <v>122.05999999999999</v>
      </c>
      <c r="J14" s="10">
        <f t="shared" si="1"/>
        <v>268.53199999999998</v>
      </c>
      <c r="K14" s="8">
        <f t="shared" si="2"/>
        <v>2.7000000000000028</v>
      </c>
      <c r="L14" s="9">
        <v>41582</v>
      </c>
      <c r="M14" s="8"/>
      <c r="Q14" s="18"/>
      <c r="R14" s="17"/>
      <c r="S14" s="17"/>
      <c r="T14" s="17"/>
      <c r="U14" s="17"/>
      <c r="V14" s="17"/>
      <c r="W14" s="17"/>
    </row>
    <row r="15" spans="1:23" x14ac:dyDescent="0.3">
      <c r="A15" s="14" t="s">
        <v>40</v>
      </c>
      <c r="B15" s="15">
        <v>4.76</v>
      </c>
      <c r="C15" s="8">
        <v>0</v>
      </c>
      <c r="D15" s="13">
        <v>161.6</v>
      </c>
      <c r="E15" s="12">
        <v>160.5</v>
      </c>
      <c r="F15" s="12">
        <v>160</v>
      </c>
      <c r="G15" s="12">
        <v>162</v>
      </c>
      <c r="H15" s="12">
        <v>161.5</v>
      </c>
      <c r="I15" s="11">
        <f t="shared" si="0"/>
        <v>161.12</v>
      </c>
      <c r="J15" s="10">
        <f t="shared" si="1"/>
        <v>354.46400000000006</v>
      </c>
      <c r="K15" s="8">
        <f t="shared" si="2"/>
        <v>2</v>
      </c>
      <c r="L15" s="9">
        <v>41582</v>
      </c>
      <c r="M15" s="8"/>
      <c r="Q15" s="18"/>
      <c r="R15" s="17"/>
      <c r="S15" s="17"/>
      <c r="T15" s="17"/>
      <c r="U15" s="17"/>
      <c r="V15" s="17"/>
      <c r="W15" s="17"/>
    </row>
    <row r="16" spans="1:23" x14ac:dyDescent="0.3">
      <c r="A16" s="14" t="s">
        <v>40</v>
      </c>
      <c r="B16" s="15">
        <v>6.35</v>
      </c>
      <c r="C16" s="8">
        <v>0</v>
      </c>
      <c r="D16" s="13">
        <v>168.9</v>
      </c>
      <c r="E16" s="12">
        <v>169.8</v>
      </c>
      <c r="F16" s="12">
        <v>167</v>
      </c>
      <c r="G16" s="12">
        <v>168.8</v>
      </c>
      <c r="H16" s="12">
        <v>168.5</v>
      </c>
      <c r="I16" s="11">
        <f t="shared" si="0"/>
        <v>168.6</v>
      </c>
      <c r="J16" s="10">
        <f t="shared" si="1"/>
        <v>370.92</v>
      </c>
      <c r="K16" s="8">
        <f t="shared" si="2"/>
        <v>2.8000000000000114</v>
      </c>
      <c r="L16" s="9">
        <v>41582</v>
      </c>
      <c r="M16" s="8"/>
      <c r="Q16" s="18"/>
      <c r="R16" s="17"/>
      <c r="S16" s="17"/>
      <c r="T16" s="17"/>
      <c r="U16" s="17"/>
      <c r="V16" s="17"/>
      <c r="W16" s="17"/>
    </row>
    <row r="17" spans="1:23" x14ac:dyDescent="0.3">
      <c r="A17" s="14" t="s">
        <v>40</v>
      </c>
      <c r="B17" s="15">
        <v>25.4</v>
      </c>
      <c r="C17" s="8">
        <v>0</v>
      </c>
      <c r="D17" s="13">
        <v>170</v>
      </c>
      <c r="E17" s="12">
        <v>172</v>
      </c>
      <c r="F17" s="12">
        <v>170</v>
      </c>
      <c r="G17" s="12">
        <v>171.5</v>
      </c>
      <c r="H17" s="12">
        <v>170</v>
      </c>
      <c r="I17" s="11">
        <f t="shared" si="0"/>
        <v>170.7</v>
      </c>
      <c r="J17" s="10">
        <f t="shared" si="1"/>
        <v>375.54</v>
      </c>
      <c r="K17" s="8">
        <f t="shared" si="2"/>
        <v>2</v>
      </c>
      <c r="L17" s="9">
        <v>41582</v>
      </c>
      <c r="M17" s="8"/>
      <c r="Q17" s="18"/>
      <c r="R17" s="17"/>
      <c r="S17" s="17"/>
      <c r="T17" s="17"/>
      <c r="U17" s="17"/>
      <c r="V17" s="17"/>
      <c r="W17" s="17"/>
    </row>
    <row r="18" spans="1:23" x14ac:dyDescent="0.3">
      <c r="A18" s="14" t="s">
        <v>40</v>
      </c>
      <c r="B18" s="3">
        <v>0.8</v>
      </c>
      <c r="C18" s="16">
        <v>0.15</v>
      </c>
      <c r="D18" s="13">
        <v>13.8</v>
      </c>
      <c r="E18" s="13">
        <v>14</v>
      </c>
      <c r="F18" s="13">
        <v>13.8</v>
      </c>
      <c r="G18" s="13">
        <v>13.9</v>
      </c>
      <c r="H18" s="13">
        <v>13.8</v>
      </c>
      <c r="I18" s="11">
        <f t="shared" si="0"/>
        <v>13.86</v>
      </c>
      <c r="J18" s="10">
        <f t="shared" si="1"/>
        <v>30.492000000000001</v>
      </c>
      <c r="K18" s="8">
        <f t="shared" si="2"/>
        <v>0.19999999999999929</v>
      </c>
      <c r="L18" s="9">
        <v>41582</v>
      </c>
      <c r="M18" s="8"/>
      <c r="Q18" s="18"/>
      <c r="R18" s="17"/>
      <c r="S18" s="17"/>
      <c r="T18" s="17"/>
      <c r="U18" s="17"/>
      <c r="V18" s="17"/>
      <c r="W18" s="17"/>
    </row>
    <row r="19" spans="1:23" x14ac:dyDescent="0.3">
      <c r="A19" s="14" t="s">
        <v>40</v>
      </c>
      <c r="B19" s="3">
        <v>1</v>
      </c>
      <c r="C19" s="16">
        <v>0.15</v>
      </c>
      <c r="D19" s="13">
        <v>19.600000000000001</v>
      </c>
      <c r="E19" s="13">
        <v>19.100000000000001</v>
      </c>
      <c r="F19" s="13">
        <v>19.8</v>
      </c>
      <c r="G19" s="13">
        <v>19</v>
      </c>
      <c r="H19" s="13">
        <v>19.7</v>
      </c>
      <c r="I19" s="11">
        <f t="shared" si="0"/>
        <v>19.440000000000001</v>
      </c>
      <c r="J19" s="10">
        <f t="shared" si="1"/>
        <v>42.768000000000008</v>
      </c>
      <c r="K19" s="8">
        <f t="shared" si="2"/>
        <v>0.80000000000000071</v>
      </c>
      <c r="L19" s="9">
        <v>41582</v>
      </c>
      <c r="M19" s="8"/>
      <c r="Q19" s="18"/>
      <c r="R19" s="17"/>
      <c r="S19" s="17"/>
      <c r="T19" s="17"/>
      <c r="U19" s="17"/>
      <c r="V19" s="17"/>
      <c r="W19" s="17"/>
    </row>
    <row r="20" spans="1:23" x14ac:dyDescent="0.3">
      <c r="A20" s="14" t="s">
        <v>40</v>
      </c>
      <c r="B20" s="15">
        <v>1.2</v>
      </c>
      <c r="C20" s="8">
        <v>0.15</v>
      </c>
      <c r="D20" s="13">
        <v>23.6</v>
      </c>
      <c r="E20" s="12">
        <v>23.7</v>
      </c>
      <c r="F20" s="12">
        <v>23.3</v>
      </c>
      <c r="G20" s="12">
        <v>23.5</v>
      </c>
      <c r="H20" s="12">
        <v>23.4</v>
      </c>
      <c r="I20" s="11">
        <f t="shared" si="0"/>
        <v>23.5</v>
      </c>
      <c r="J20" s="10">
        <f t="shared" si="1"/>
        <v>51.7</v>
      </c>
      <c r="K20" s="8">
        <f t="shared" si="2"/>
        <v>0.39999999999999858</v>
      </c>
      <c r="L20" s="9">
        <v>41582</v>
      </c>
      <c r="M20" s="8"/>
      <c r="Q20" s="18"/>
      <c r="R20" s="17"/>
      <c r="S20" s="17"/>
      <c r="T20" s="17"/>
      <c r="U20" s="17"/>
      <c r="V20" s="17"/>
      <c r="W20" s="17"/>
    </row>
    <row r="21" spans="1:23" x14ac:dyDescent="0.3">
      <c r="A21" s="14" t="s">
        <v>40</v>
      </c>
      <c r="B21" s="15">
        <v>1.5</v>
      </c>
      <c r="C21" s="8">
        <v>0.15</v>
      </c>
      <c r="D21" s="13">
        <v>29.9</v>
      </c>
      <c r="E21" s="12">
        <v>29.5</v>
      </c>
      <c r="F21" s="12">
        <v>29.3</v>
      </c>
      <c r="G21" s="12">
        <v>29.4</v>
      </c>
      <c r="H21" s="12">
        <v>29.9</v>
      </c>
      <c r="I21" s="11">
        <f t="shared" si="0"/>
        <v>29.6</v>
      </c>
      <c r="J21" s="10">
        <f t="shared" si="1"/>
        <v>65.12</v>
      </c>
      <c r="K21" s="8">
        <f t="shared" si="2"/>
        <v>0.59999999999999787</v>
      </c>
      <c r="L21" s="9">
        <v>41582</v>
      </c>
      <c r="M21" s="8"/>
      <c r="Q21" s="18"/>
      <c r="R21" s="17"/>
      <c r="S21" s="17"/>
      <c r="T21" s="17"/>
      <c r="U21" s="17"/>
      <c r="V21" s="17"/>
      <c r="W21" s="17"/>
    </row>
    <row r="22" spans="1:23" x14ac:dyDescent="0.3">
      <c r="A22" s="14" t="s">
        <v>40</v>
      </c>
      <c r="B22" s="15">
        <v>1.9</v>
      </c>
      <c r="C22" s="8">
        <v>0.15</v>
      </c>
      <c r="D22" s="13">
        <v>44.4</v>
      </c>
      <c r="E22" s="12">
        <v>46.1</v>
      </c>
      <c r="F22" s="12">
        <v>46.3</v>
      </c>
      <c r="G22" s="12">
        <v>45.8</v>
      </c>
      <c r="H22" s="12">
        <v>46.7</v>
      </c>
      <c r="I22" s="11">
        <f t="shared" si="0"/>
        <v>45.86</v>
      </c>
      <c r="J22" s="10">
        <f t="shared" si="1"/>
        <v>100.89200000000001</v>
      </c>
      <c r="K22" s="8">
        <f t="shared" si="2"/>
        <v>2.3000000000000043</v>
      </c>
      <c r="L22" s="9">
        <v>41582</v>
      </c>
      <c r="M22" s="8"/>
      <c r="Q22" s="18"/>
      <c r="R22" s="17"/>
      <c r="S22" s="17"/>
      <c r="T22" s="17"/>
      <c r="U22" s="17"/>
      <c r="V22" s="17"/>
      <c r="W22" s="17"/>
    </row>
    <row r="23" spans="1:23" x14ac:dyDescent="0.3">
      <c r="A23" s="14" t="s">
        <v>40</v>
      </c>
      <c r="B23" s="15">
        <v>2.7</v>
      </c>
      <c r="C23" s="8">
        <v>0.15</v>
      </c>
      <c r="D23" s="13">
        <v>76.5</v>
      </c>
      <c r="E23" s="12">
        <v>76.400000000000006</v>
      </c>
      <c r="F23" s="12">
        <v>76.5</v>
      </c>
      <c r="G23" s="12">
        <v>77</v>
      </c>
      <c r="H23" s="12">
        <v>76.2</v>
      </c>
      <c r="I23" s="11">
        <f t="shared" si="0"/>
        <v>76.52</v>
      </c>
      <c r="J23" s="10">
        <f t="shared" si="1"/>
        <v>168.34399999999999</v>
      </c>
      <c r="K23" s="8">
        <f t="shared" si="2"/>
        <v>0.79999999999999716</v>
      </c>
      <c r="L23" s="9">
        <v>41582</v>
      </c>
      <c r="M23" s="8"/>
      <c r="Q23" s="18"/>
      <c r="R23" s="17"/>
      <c r="S23" s="17"/>
      <c r="T23" s="17"/>
      <c r="U23" s="17"/>
      <c r="V23" s="17"/>
      <c r="W23" s="17"/>
    </row>
    <row r="24" spans="1:23" x14ac:dyDescent="0.3">
      <c r="A24" s="14" t="s">
        <v>40</v>
      </c>
      <c r="B24" s="15">
        <v>3</v>
      </c>
      <c r="C24" s="8">
        <v>0.15</v>
      </c>
      <c r="D24" s="13">
        <v>87.6</v>
      </c>
      <c r="E24" s="12">
        <v>87.6</v>
      </c>
      <c r="F24" s="12">
        <v>88.2</v>
      </c>
      <c r="G24" s="12">
        <v>87.5</v>
      </c>
      <c r="H24" s="12">
        <v>87.9</v>
      </c>
      <c r="I24" s="19">
        <f t="shared" si="0"/>
        <v>87.759999999999991</v>
      </c>
      <c r="J24" s="10">
        <f t="shared" si="1"/>
        <v>193.072</v>
      </c>
      <c r="K24" s="8">
        <f t="shared" si="2"/>
        <v>0.70000000000000284</v>
      </c>
      <c r="L24" s="9">
        <v>41582</v>
      </c>
      <c r="M24" s="8"/>
      <c r="Q24" s="18"/>
      <c r="R24" s="17"/>
      <c r="S24" s="17"/>
      <c r="T24" s="17"/>
      <c r="U24" s="17"/>
      <c r="V24" s="17"/>
      <c r="W24" s="17"/>
    </row>
    <row r="25" spans="1:23" x14ac:dyDescent="0.3">
      <c r="A25" s="14" t="s">
        <v>40</v>
      </c>
      <c r="B25" s="15">
        <v>3.5</v>
      </c>
      <c r="C25" s="8">
        <v>0.15</v>
      </c>
      <c r="D25" s="13">
        <v>104.2</v>
      </c>
      <c r="E25" s="12">
        <v>102.3</v>
      </c>
      <c r="F25" s="12">
        <v>102.1</v>
      </c>
      <c r="G25" s="12">
        <v>103.7</v>
      </c>
      <c r="H25" s="12">
        <v>103</v>
      </c>
      <c r="I25" s="11">
        <f t="shared" si="0"/>
        <v>103.05999999999999</v>
      </c>
      <c r="J25" s="10">
        <f t="shared" si="1"/>
        <v>226.732</v>
      </c>
      <c r="K25" s="8">
        <f t="shared" si="2"/>
        <v>2.1000000000000085</v>
      </c>
      <c r="L25" s="9">
        <v>41582</v>
      </c>
      <c r="M25" s="8"/>
      <c r="Q25" s="18"/>
      <c r="R25" s="17"/>
      <c r="S25" s="17"/>
      <c r="T25" s="17"/>
      <c r="U25" s="17"/>
      <c r="V25" s="17"/>
      <c r="W25" s="17"/>
    </row>
    <row r="26" spans="1:23" x14ac:dyDescent="0.3">
      <c r="A26" s="14" t="s">
        <v>40</v>
      </c>
      <c r="B26" s="15">
        <v>4.76</v>
      </c>
      <c r="C26" s="8">
        <v>0.15</v>
      </c>
      <c r="D26" s="13">
        <v>126</v>
      </c>
      <c r="E26" s="12">
        <v>129</v>
      </c>
      <c r="F26" s="12">
        <v>130</v>
      </c>
      <c r="G26" s="12">
        <v>128.5</v>
      </c>
      <c r="H26" s="12">
        <v>129.30000000000001</v>
      </c>
      <c r="I26" s="11">
        <f t="shared" si="0"/>
        <v>128.56</v>
      </c>
      <c r="J26" s="10">
        <f t="shared" si="1"/>
        <v>282.83200000000005</v>
      </c>
      <c r="K26" s="8">
        <f t="shared" si="2"/>
        <v>4</v>
      </c>
      <c r="L26" s="9">
        <v>41582</v>
      </c>
      <c r="M26" s="8"/>
    </row>
    <row r="27" spans="1:23" x14ac:dyDescent="0.3">
      <c r="A27" s="14" t="s">
        <v>40</v>
      </c>
      <c r="B27" s="15">
        <v>6.35</v>
      </c>
      <c r="C27" s="8">
        <v>0.15</v>
      </c>
      <c r="D27" s="13">
        <v>138.9</v>
      </c>
      <c r="E27" s="12">
        <v>136.80000000000001</v>
      </c>
      <c r="F27" s="12">
        <v>138</v>
      </c>
      <c r="G27" s="12">
        <v>137</v>
      </c>
      <c r="H27" s="12">
        <v>137.80000000000001</v>
      </c>
      <c r="I27" s="11">
        <f t="shared" si="0"/>
        <v>137.69999999999999</v>
      </c>
      <c r="J27" s="10">
        <f t="shared" si="1"/>
        <v>302.94</v>
      </c>
      <c r="K27" s="8">
        <f t="shared" si="2"/>
        <v>2.0999999999999943</v>
      </c>
      <c r="L27" s="9">
        <v>41582</v>
      </c>
      <c r="M27" s="8"/>
    </row>
    <row r="28" spans="1:23" x14ac:dyDescent="0.3">
      <c r="A28" s="14" t="s">
        <v>40</v>
      </c>
      <c r="B28" s="15">
        <v>25.4</v>
      </c>
      <c r="C28" s="8">
        <v>0.15</v>
      </c>
      <c r="D28" s="13">
        <v>138.5</v>
      </c>
      <c r="E28" s="12">
        <v>139.5</v>
      </c>
      <c r="F28" s="12">
        <v>141.5</v>
      </c>
      <c r="G28" s="12">
        <v>140</v>
      </c>
      <c r="H28" s="12">
        <v>139.5</v>
      </c>
      <c r="I28" s="11">
        <f t="shared" si="0"/>
        <v>139.80000000000001</v>
      </c>
      <c r="J28" s="10">
        <f t="shared" si="1"/>
        <v>307.56000000000006</v>
      </c>
      <c r="K28" s="8">
        <f t="shared" si="2"/>
        <v>3</v>
      </c>
      <c r="L28" s="9">
        <v>41582</v>
      </c>
      <c r="M28" s="8"/>
    </row>
    <row r="29" spans="1:23" x14ac:dyDescent="0.3">
      <c r="A29" s="14" t="s">
        <v>40</v>
      </c>
      <c r="B29" s="3">
        <v>0.8</v>
      </c>
      <c r="C29" s="16">
        <v>0.2</v>
      </c>
      <c r="D29" s="13">
        <v>11.9</v>
      </c>
      <c r="E29" s="13">
        <v>12</v>
      </c>
      <c r="F29" s="13">
        <v>12.1</v>
      </c>
      <c r="G29" s="13">
        <v>12</v>
      </c>
      <c r="H29" s="13">
        <v>12</v>
      </c>
      <c r="I29" s="11">
        <f t="shared" si="0"/>
        <v>12</v>
      </c>
      <c r="J29" s="10">
        <f t="shared" si="1"/>
        <v>26.400000000000002</v>
      </c>
      <c r="K29" s="8">
        <f t="shared" si="2"/>
        <v>0.19999999999999929</v>
      </c>
      <c r="L29" s="9">
        <v>41582</v>
      </c>
      <c r="M29" s="8"/>
    </row>
    <row r="30" spans="1:23" x14ac:dyDescent="0.3">
      <c r="A30" s="14" t="s">
        <v>40</v>
      </c>
      <c r="B30" s="3">
        <v>1</v>
      </c>
      <c r="C30" s="16">
        <v>0.2</v>
      </c>
      <c r="D30" s="13">
        <v>17.5</v>
      </c>
      <c r="E30" s="13">
        <v>17</v>
      </c>
      <c r="F30" s="13">
        <v>17.600000000000001</v>
      </c>
      <c r="G30" s="13">
        <v>17.2</v>
      </c>
      <c r="H30" s="13">
        <v>17.100000000000001</v>
      </c>
      <c r="I30" s="11">
        <f t="shared" si="0"/>
        <v>17.28</v>
      </c>
      <c r="J30" s="10">
        <f t="shared" si="1"/>
        <v>38.016000000000005</v>
      </c>
      <c r="K30" s="8">
        <f t="shared" si="2"/>
        <v>0.60000000000000142</v>
      </c>
      <c r="L30" s="9">
        <v>41582</v>
      </c>
      <c r="M30" s="8"/>
    </row>
    <row r="31" spans="1:23" x14ac:dyDescent="0.3">
      <c r="A31" s="14" t="s">
        <v>40</v>
      </c>
      <c r="B31" s="15">
        <v>1.2</v>
      </c>
      <c r="C31" s="8">
        <v>0.2</v>
      </c>
      <c r="D31" s="13">
        <v>21.2</v>
      </c>
      <c r="E31" s="12">
        <v>21.3</v>
      </c>
      <c r="F31" s="12">
        <v>21.8</v>
      </c>
      <c r="G31" s="12">
        <v>22</v>
      </c>
      <c r="H31" s="12">
        <v>21.3</v>
      </c>
      <c r="I31" s="11">
        <f t="shared" si="0"/>
        <v>21.52</v>
      </c>
      <c r="J31" s="10">
        <f t="shared" si="1"/>
        <v>47.344000000000001</v>
      </c>
      <c r="K31" s="8">
        <f t="shared" si="2"/>
        <v>0.80000000000000071</v>
      </c>
      <c r="L31" s="9">
        <v>41582</v>
      </c>
      <c r="M31" s="8"/>
    </row>
    <row r="32" spans="1:23" x14ac:dyDescent="0.3">
      <c r="A32" s="14" t="s">
        <v>40</v>
      </c>
      <c r="B32" s="15">
        <v>1.5</v>
      </c>
      <c r="C32" s="8">
        <v>0.2</v>
      </c>
      <c r="D32" s="13">
        <v>30.2</v>
      </c>
      <c r="E32" s="12">
        <v>30.5</v>
      </c>
      <c r="F32" s="12">
        <v>30.3</v>
      </c>
      <c r="G32" s="12">
        <v>30.8</v>
      </c>
      <c r="H32" s="12">
        <v>31</v>
      </c>
      <c r="I32" s="11">
        <f t="shared" si="0"/>
        <v>30.560000000000002</v>
      </c>
      <c r="J32" s="10">
        <f t="shared" si="1"/>
        <v>67.232000000000014</v>
      </c>
      <c r="K32" s="8">
        <f t="shared" si="2"/>
        <v>0.80000000000000071</v>
      </c>
      <c r="L32" s="9">
        <v>41582</v>
      </c>
      <c r="M32" s="8"/>
    </row>
    <row r="33" spans="1:13" x14ac:dyDescent="0.3">
      <c r="A33" s="14" t="s">
        <v>40</v>
      </c>
      <c r="B33" s="15">
        <v>1.9</v>
      </c>
      <c r="C33" s="8">
        <v>0.2</v>
      </c>
      <c r="D33" s="13">
        <v>44.4</v>
      </c>
      <c r="E33" s="12">
        <v>45.8</v>
      </c>
      <c r="F33" s="12">
        <v>45</v>
      </c>
      <c r="G33" s="12">
        <v>44.7</v>
      </c>
      <c r="H33" s="12">
        <v>45.1</v>
      </c>
      <c r="I33" s="11">
        <f t="shared" si="0"/>
        <v>44.999999999999993</v>
      </c>
      <c r="J33" s="10">
        <f t="shared" si="1"/>
        <v>98.999999999999986</v>
      </c>
      <c r="K33" s="8">
        <f t="shared" si="2"/>
        <v>1.3999999999999986</v>
      </c>
      <c r="L33" s="9">
        <v>41582</v>
      </c>
      <c r="M33" s="8"/>
    </row>
    <row r="34" spans="1:13" x14ac:dyDescent="0.3">
      <c r="A34" s="14" t="s">
        <v>40</v>
      </c>
      <c r="B34" s="15">
        <v>2.7</v>
      </c>
      <c r="C34" s="8">
        <v>0.2</v>
      </c>
      <c r="D34" s="13">
        <v>66.400000000000006</v>
      </c>
      <c r="E34" s="12">
        <v>68.2</v>
      </c>
      <c r="F34" s="12">
        <v>68.099999999999994</v>
      </c>
      <c r="G34" s="12">
        <v>67.7</v>
      </c>
      <c r="H34" s="12">
        <v>67.900000000000006</v>
      </c>
      <c r="I34" s="11">
        <f t="shared" si="0"/>
        <v>67.660000000000011</v>
      </c>
      <c r="J34" s="10">
        <f t="shared" si="1"/>
        <v>148.85200000000003</v>
      </c>
      <c r="K34" s="8">
        <f t="shared" si="2"/>
        <v>1.7999999999999972</v>
      </c>
      <c r="L34" s="9">
        <v>41582</v>
      </c>
      <c r="M34" s="8"/>
    </row>
    <row r="35" spans="1:13" x14ac:dyDescent="0.3">
      <c r="A35" s="14" t="s">
        <v>40</v>
      </c>
      <c r="B35" s="15">
        <v>3</v>
      </c>
      <c r="C35" s="8">
        <v>0.2</v>
      </c>
      <c r="D35" s="13">
        <v>79.400000000000006</v>
      </c>
      <c r="E35" s="12">
        <v>79.7</v>
      </c>
      <c r="F35" s="12">
        <v>80.2</v>
      </c>
      <c r="G35" s="12">
        <v>79.8</v>
      </c>
      <c r="H35" s="12">
        <v>80.7</v>
      </c>
      <c r="I35" s="11">
        <f t="shared" si="0"/>
        <v>79.960000000000008</v>
      </c>
      <c r="J35" s="10">
        <f t="shared" si="1"/>
        <v>175.91200000000003</v>
      </c>
      <c r="K35" s="8">
        <f t="shared" si="2"/>
        <v>1.2999999999999972</v>
      </c>
      <c r="L35" s="9">
        <v>41582</v>
      </c>
      <c r="M35" s="8"/>
    </row>
    <row r="36" spans="1:13" x14ac:dyDescent="0.3">
      <c r="A36" s="14" t="s">
        <v>40</v>
      </c>
      <c r="B36" s="15">
        <v>3.5</v>
      </c>
      <c r="C36" s="8">
        <v>0.2</v>
      </c>
      <c r="D36" s="13">
        <v>95.6</v>
      </c>
      <c r="E36" s="12">
        <v>97.2</v>
      </c>
      <c r="F36" s="12">
        <v>96.8</v>
      </c>
      <c r="G36" s="12">
        <v>97</v>
      </c>
      <c r="H36" s="12">
        <v>96.8</v>
      </c>
      <c r="I36" s="11">
        <f t="shared" ref="I36:I67" si="3">AVERAGE(D36:H36)</f>
        <v>96.68</v>
      </c>
      <c r="J36" s="10">
        <f t="shared" ref="J36:J67" si="4">I36*2.2</f>
        <v>212.69600000000003</v>
      </c>
      <c r="K36" s="8">
        <f t="shared" ref="K36:K67" si="5">MAX(D36:H36)-MIN(D36:H36)</f>
        <v>1.6000000000000085</v>
      </c>
      <c r="L36" s="9">
        <v>41582</v>
      </c>
      <c r="M36" s="8"/>
    </row>
    <row r="37" spans="1:13" x14ac:dyDescent="0.3">
      <c r="A37" s="14" t="s">
        <v>40</v>
      </c>
      <c r="B37" s="15">
        <v>4.76</v>
      </c>
      <c r="C37" s="8">
        <v>0.2</v>
      </c>
      <c r="D37" s="13">
        <v>126.1</v>
      </c>
      <c r="E37" s="12">
        <v>122.3</v>
      </c>
      <c r="F37" s="12">
        <v>125.8</v>
      </c>
      <c r="G37" s="12">
        <v>124</v>
      </c>
      <c r="H37" s="12">
        <v>125.3</v>
      </c>
      <c r="I37" s="11">
        <f t="shared" si="3"/>
        <v>124.7</v>
      </c>
      <c r="J37" s="10">
        <f t="shared" si="4"/>
        <v>274.34000000000003</v>
      </c>
      <c r="K37" s="8">
        <f t="shared" si="5"/>
        <v>3.7999999999999972</v>
      </c>
      <c r="L37" s="9">
        <v>41582</v>
      </c>
      <c r="M37" s="8"/>
    </row>
    <row r="38" spans="1:13" x14ac:dyDescent="0.3">
      <c r="A38" s="14" t="s">
        <v>40</v>
      </c>
      <c r="B38" s="15">
        <v>6.35</v>
      </c>
      <c r="C38" s="8">
        <v>0.2</v>
      </c>
      <c r="D38" s="13">
        <v>134.80000000000001</v>
      </c>
      <c r="E38" s="12">
        <v>134.30000000000001</v>
      </c>
      <c r="F38" s="12">
        <v>136</v>
      </c>
      <c r="G38" s="12">
        <v>135.4</v>
      </c>
      <c r="H38" s="12">
        <v>134.5</v>
      </c>
      <c r="I38" s="11">
        <f t="shared" si="3"/>
        <v>135</v>
      </c>
      <c r="J38" s="10">
        <f t="shared" si="4"/>
        <v>297</v>
      </c>
      <c r="K38" s="8">
        <f t="shared" si="5"/>
        <v>1.6999999999999886</v>
      </c>
      <c r="L38" s="9">
        <v>41582</v>
      </c>
      <c r="M38" s="8"/>
    </row>
    <row r="39" spans="1:13" x14ac:dyDescent="0.3">
      <c r="A39" s="14" t="s">
        <v>40</v>
      </c>
      <c r="B39" s="15">
        <v>25.4</v>
      </c>
      <c r="C39" s="8">
        <v>0.2</v>
      </c>
      <c r="D39" s="13">
        <v>135</v>
      </c>
      <c r="E39" s="12">
        <v>135</v>
      </c>
      <c r="F39" s="12">
        <v>136</v>
      </c>
      <c r="G39" s="12">
        <v>135.5</v>
      </c>
      <c r="H39" s="12">
        <v>135.5</v>
      </c>
      <c r="I39" s="11">
        <f t="shared" si="3"/>
        <v>135.4</v>
      </c>
      <c r="J39" s="10">
        <f t="shared" si="4"/>
        <v>297.88000000000005</v>
      </c>
      <c r="K39" s="8">
        <f t="shared" si="5"/>
        <v>1</v>
      </c>
      <c r="L39" s="9">
        <v>41582</v>
      </c>
      <c r="M39" s="8"/>
    </row>
    <row r="40" spans="1:13" x14ac:dyDescent="0.3">
      <c r="A40" s="14" t="s">
        <v>40</v>
      </c>
      <c r="B40" s="3">
        <v>0.8</v>
      </c>
      <c r="C40" s="16">
        <v>0.35</v>
      </c>
      <c r="D40" s="13">
        <v>10.1</v>
      </c>
      <c r="E40" s="13">
        <v>10.3</v>
      </c>
      <c r="F40" s="13">
        <v>9.9</v>
      </c>
      <c r="G40" s="13">
        <v>10.1</v>
      </c>
      <c r="H40" s="13">
        <v>10.199999999999999</v>
      </c>
      <c r="I40" s="11">
        <f t="shared" si="3"/>
        <v>10.119999999999999</v>
      </c>
      <c r="J40" s="10">
        <f t="shared" si="4"/>
        <v>22.263999999999999</v>
      </c>
      <c r="K40" s="8">
        <f t="shared" si="5"/>
        <v>0.40000000000000036</v>
      </c>
      <c r="L40" s="9">
        <v>41582</v>
      </c>
      <c r="M40" s="8"/>
    </row>
    <row r="41" spans="1:13" x14ac:dyDescent="0.3">
      <c r="A41" s="14" t="s">
        <v>40</v>
      </c>
      <c r="B41" s="3">
        <v>1</v>
      </c>
      <c r="C41" s="16">
        <v>0.35</v>
      </c>
      <c r="D41" s="13">
        <v>15.1</v>
      </c>
      <c r="E41" s="13">
        <v>15.3</v>
      </c>
      <c r="F41" s="13">
        <v>15.5</v>
      </c>
      <c r="G41" s="13">
        <v>15.8</v>
      </c>
      <c r="H41" s="13">
        <v>15.7</v>
      </c>
      <c r="I41" s="11">
        <f t="shared" si="3"/>
        <v>15.48</v>
      </c>
      <c r="J41" s="10">
        <f t="shared" si="4"/>
        <v>34.056000000000004</v>
      </c>
      <c r="K41" s="8">
        <f t="shared" si="5"/>
        <v>0.70000000000000107</v>
      </c>
      <c r="L41" s="9">
        <v>41582</v>
      </c>
      <c r="M41" s="8"/>
    </row>
    <row r="42" spans="1:13" x14ac:dyDescent="0.3">
      <c r="A42" s="14" t="s">
        <v>40</v>
      </c>
      <c r="B42" s="15">
        <v>1.2</v>
      </c>
      <c r="C42" s="8">
        <v>0.35</v>
      </c>
      <c r="D42" s="13">
        <v>19.3</v>
      </c>
      <c r="E42" s="12">
        <v>19.2</v>
      </c>
      <c r="F42" s="12">
        <v>18.899999999999999</v>
      </c>
      <c r="G42" s="12">
        <v>19.399999999999999</v>
      </c>
      <c r="H42" s="12">
        <v>19.7</v>
      </c>
      <c r="I42" s="11">
        <f t="shared" si="3"/>
        <v>19.3</v>
      </c>
      <c r="J42" s="10">
        <f t="shared" si="4"/>
        <v>42.460000000000008</v>
      </c>
      <c r="K42" s="8">
        <f t="shared" si="5"/>
        <v>0.80000000000000071</v>
      </c>
      <c r="L42" s="9">
        <v>41582</v>
      </c>
      <c r="M42" s="8"/>
    </row>
    <row r="43" spans="1:13" x14ac:dyDescent="0.3">
      <c r="A43" s="14" t="s">
        <v>40</v>
      </c>
      <c r="B43" s="15">
        <v>1.5</v>
      </c>
      <c r="C43" s="8">
        <v>0.35</v>
      </c>
      <c r="D43" s="13">
        <v>25.5</v>
      </c>
      <c r="E43" s="12">
        <v>25.9</v>
      </c>
      <c r="F43" s="12">
        <v>25</v>
      </c>
      <c r="G43" s="12">
        <v>25</v>
      </c>
      <c r="H43" s="12">
        <v>25.8</v>
      </c>
      <c r="I43" s="11">
        <f t="shared" si="3"/>
        <v>25.44</v>
      </c>
      <c r="J43" s="10">
        <f t="shared" si="4"/>
        <v>55.968000000000011</v>
      </c>
      <c r="K43" s="8">
        <f t="shared" si="5"/>
        <v>0.89999999999999858</v>
      </c>
      <c r="L43" s="9">
        <v>41582</v>
      </c>
      <c r="M43" s="8"/>
    </row>
    <row r="44" spans="1:13" x14ac:dyDescent="0.3">
      <c r="A44" s="14" t="s">
        <v>40</v>
      </c>
      <c r="B44" s="15">
        <v>1.9</v>
      </c>
      <c r="C44" s="8">
        <v>0.35</v>
      </c>
      <c r="D44" s="13">
        <v>34.1</v>
      </c>
      <c r="E44" s="12">
        <v>34.9</v>
      </c>
      <c r="F44" s="12">
        <v>34.799999999999997</v>
      </c>
      <c r="G44" s="12">
        <v>35</v>
      </c>
      <c r="H44" s="12">
        <v>34.299999999999997</v>
      </c>
      <c r="I44" s="11">
        <f t="shared" si="3"/>
        <v>34.620000000000005</v>
      </c>
      <c r="J44" s="10">
        <f t="shared" si="4"/>
        <v>76.164000000000016</v>
      </c>
      <c r="K44" s="8">
        <f t="shared" si="5"/>
        <v>0.89999999999999858</v>
      </c>
      <c r="L44" s="9">
        <v>41582</v>
      </c>
      <c r="M44" s="8"/>
    </row>
    <row r="45" spans="1:13" x14ac:dyDescent="0.3">
      <c r="A45" s="14" t="s">
        <v>40</v>
      </c>
      <c r="B45" s="15">
        <v>2.7</v>
      </c>
      <c r="C45" s="8">
        <v>0.35</v>
      </c>
      <c r="D45" s="13">
        <v>58.9</v>
      </c>
      <c r="E45" s="12">
        <v>58.3</v>
      </c>
      <c r="F45" s="12">
        <v>58.6</v>
      </c>
      <c r="G45" s="12">
        <v>59</v>
      </c>
      <c r="H45" s="12">
        <v>59.2</v>
      </c>
      <c r="I45" s="11">
        <f t="shared" si="3"/>
        <v>58.8</v>
      </c>
      <c r="J45" s="10">
        <f t="shared" si="4"/>
        <v>129.36000000000001</v>
      </c>
      <c r="K45" s="8">
        <f t="shared" si="5"/>
        <v>0.90000000000000568</v>
      </c>
      <c r="L45" s="9">
        <v>41582</v>
      </c>
      <c r="M45" s="8"/>
    </row>
    <row r="46" spans="1:13" x14ac:dyDescent="0.3">
      <c r="A46" s="14" t="s">
        <v>40</v>
      </c>
      <c r="B46" s="15">
        <v>3</v>
      </c>
      <c r="C46" s="8">
        <v>0.35</v>
      </c>
      <c r="D46" s="13">
        <v>68.900000000000006</v>
      </c>
      <c r="E46" s="12">
        <v>70.2</v>
      </c>
      <c r="F46" s="12">
        <v>69.5</v>
      </c>
      <c r="G46" s="12">
        <v>69.7</v>
      </c>
      <c r="H46" s="12">
        <v>68.900000000000006</v>
      </c>
      <c r="I46" s="11">
        <f t="shared" si="3"/>
        <v>69.440000000000012</v>
      </c>
      <c r="J46" s="10">
        <f t="shared" si="4"/>
        <v>152.76800000000003</v>
      </c>
      <c r="K46" s="8">
        <f t="shared" si="5"/>
        <v>1.2999999999999972</v>
      </c>
      <c r="L46" s="9">
        <v>41582</v>
      </c>
      <c r="M46" s="8"/>
    </row>
    <row r="47" spans="1:13" x14ac:dyDescent="0.3">
      <c r="A47" s="14" t="s">
        <v>40</v>
      </c>
      <c r="B47" s="15">
        <v>3.5</v>
      </c>
      <c r="C47" s="8">
        <v>0.35</v>
      </c>
      <c r="D47" s="13">
        <v>80.5</v>
      </c>
      <c r="E47" s="12">
        <v>80.3</v>
      </c>
      <c r="F47" s="12">
        <v>81</v>
      </c>
      <c r="G47" s="12">
        <v>80.7</v>
      </c>
      <c r="H47" s="12">
        <v>80.8</v>
      </c>
      <c r="I47" s="11">
        <f t="shared" si="3"/>
        <v>80.66</v>
      </c>
      <c r="J47" s="10">
        <f t="shared" si="4"/>
        <v>177.452</v>
      </c>
      <c r="K47" s="8">
        <f t="shared" si="5"/>
        <v>0.70000000000000284</v>
      </c>
      <c r="L47" s="9">
        <v>41582</v>
      </c>
      <c r="M47" s="8"/>
    </row>
    <row r="48" spans="1:13" x14ac:dyDescent="0.3">
      <c r="A48" s="14" t="s">
        <v>40</v>
      </c>
      <c r="B48" s="15">
        <v>4.76</v>
      </c>
      <c r="C48" s="8">
        <v>0.35</v>
      </c>
      <c r="D48" s="13">
        <v>106.2</v>
      </c>
      <c r="E48" s="12">
        <v>105.1</v>
      </c>
      <c r="F48" s="12">
        <v>105.8</v>
      </c>
      <c r="G48" s="12">
        <v>106.1</v>
      </c>
      <c r="H48" s="12">
        <v>105.3</v>
      </c>
      <c r="I48" s="11">
        <f t="shared" si="3"/>
        <v>105.7</v>
      </c>
      <c r="J48" s="10">
        <f t="shared" si="4"/>
        <v>232.54000000000002</v>
      </c>
      <c r="K48" s="8">
        <f t="shared" si="5"/>
        <v>1.1000000000000085</v>
      </c>
      <c r="L48" s="9">
        <v>41582</v>
      </c>
      <c r="M48" s="8"/>
    </row>
    <row r="49" spans="1:13" x14ac:dyDescent="0.3">
      <c r="A49" s="14" t="s">
        <v>40</v>
      </c>
      <c r="B49" s="15">
        <v>6.35</v>
      </c>
      <c r="C49" s="8">
        <v>0.35</v>
      </c>
      <c r="D49" s="13">
        <v>111.1</v>
      </c>
      <c r="E49" s="12">
        <v>109.6</v>
      </c>
      <c r="F49" s="12">
        <v>110.3</v>
      </c>
      <c r="G49" s="12">
        <v>108.9</v>
      </c>
      <c r="H49" s="12">
        <v>109.3</v>
      </c>
      <c r="I49" s="11">
        <f t="shared" si="3"/>
        <v>109.83999999999999</v>
      </c>
      <c r="J49" s="10">
        <f t="shared" si="4"/>
        <v>241.648</v>
      </c>
      <c r="K49" s="8">
        <f t="shared" si="5"/>
        <v>2.1999999999999886</v>
      </c>
      <c r="L49" s="9">
        <v>41582</v>
      </c>
      <c r="M49" s="8"/>
    </row>
    <row r="50" spans="1:13" x14ac:dyDescent="0.3">
      <c r="A50" s="14" t="s">
        <v>40</v>
      </c>
      <c r="B50" s="15">
        <v>25.4</v>
      </c>
      <c r="C50" s="8">
        <v>0.35</v>
      </c>
      <c r="D50" s="13">
        <v>110</v>
      </c>
      <c r="E50" s="12">
        <v>111</v>
      </c>
      <c r="F50" s="12">
        <v>109</v>
      </c>
      <c r="G50" s="12">
        <v>110.5</v>
      </c>
      <c r="H50" s="12">
        <v>110</v>
      </c>
      <c r="I50" s="11">
        <f t="shared" si="3"/>
        <v>110.1</v>
      </c>
      <c r="J50" s="10">
        <f t="shared" si="4"/>
        <v>242.22</v>
      </c>
      <c r="K50" s="8">
        <f t="shared" si="5"/>
        <v>2</v>
      </c>
      <c r="L50" s="9">
        <v>41582</v>
      </c>
      <c r="M50" s="8"/>
    </row>
    <row r="51" spans="1:13" x14ac:dyDescent="0.3">
      <c r="A51" s="14" t="s">
        <v>40</v>
      </c>
      <c r="B51" s="3">
        <v>0.8</v>
      </c>
      <c r="C51" s="16">
        <v>0.5</v>
      </c>
      <c r="D51" s="13">
        <v>9.6999999999999993</v>
      </c>
      <c r="E51" s="13">
        <v>9.8000000000000007</v>
      </c>
      <c r="F51" s="13">
        <v>9.6999999999999993</v>
      </c>
      <c r="G51" s="13">
        <v>9.6999999999999993</v>
      </c>
      <c r="H51" s="13">
        <v>9.6999999999999993</v>
      </c>
      <c r="I51" s="11">
        <f t="shared" si="3"/>
        <v>9.7199999999999989</v>
      </c>
      <c r="J51" s="10">
        <f t="shared" si="4"/>
        <v>21.384</v>
      </c>
      <c r="K51" s="8">
        <f t="shared" si="5"/>
        <v>0.10000000000000142</v>
      </c>
      <c r="L51" s="9">
        <v>41582</v>
      </c>
      <c r="M51" s="8"/>
    </row>
    <row r="52" spans="1:13" x14ac:dyDescent="0.3">
      <c r="A52" s="14" t="s">
        <v>40</v>
      </c>
      <c r="B52" s="3">
        <v>1</v>
      </c>
      <c r="C52" s="16">
        <v>0.5</v>
      </c>
      <c r="D52" s="13">
        <v>16.2</v>
      </c>
      <c r="E52" s="13">
        <v>16.100000000000001</v>
      </c>
      <c r="F52" s="13">
        <v>16.2</v>
      </c>
      <c r="G52" s="13">
        <v>16</v>
      </c>
      <c r="H52" s="13">
        <v>16.3</v>
      </c>
      <c r="I52" s="11">
        <f t="shared" si="3"/>
        <v>16.16</v>
      </c>
      <c r="J52" s="10">
        <f t="shared" si="4"/>
        <v>35.552000000000007</v>
      </c>
      <c r="K52" s="8">
        <f t="shared" si="5"/>
        <v>0.30000000000000071</v>
      </c>
      <c r="L52" s="9">
        <v>41582</v>
      </c>
      <c r="M52" s="8"/>
    </row>
    <row r="53" spans="1:13" x14ac:dyDescent="0.3">
      <c r="A53" s="14" t="s">
        <v>40</v>
      </c>
      <c r="B53" s="15">
        <v>1.2</v>
      </c>
      <c r="C53" s="8">
        <v>0.5</v>
      </c>
      <c r="D53" s="13">
        <v>20.100000000000001</v>
      </c>
      <c r="E53" s="12">
        <v>20.8</v>
      </c>
      <c r="F53" s="12">
        <v>19.7</v>
      </c>
      <c r="G53" s="12">
        <v>19.899999999999999</v>
      </c>
      <c r="H53" s="12">
        <v>20.3</v>
      </c>
      <c r="I53" s="11">
        <f t="shared" si="3"/>
        <v>20.16</v>
      </c>
      <c r="J53" s="10">
        <f t="shared" si="4"/>
        <v>44.352000000000004</v>
      </c>
      <c r="K53" s="8">
        <f t="shared" si="5"/>
        <v>1.1000000000000014</v>
      </c>
      <c r="L53" s="9">
        <v>41582</v>
      </c>
      <c r="M53" s="8"/>
    </row>
    <row r="54" spans="1:13" x14ac:dyDescent="0.3">
      <c r="A54" s="14" t="s">
        <v>40</v>
      </c>
      <c r="B54" s="15">
        <v>1.5</v>
      </c>
      <c r="C54" s="8">
        <v>0.5</v>
      </c>
      <c r="D54" s="13">
        <v>27.5</v>
      </c>
      <c r="E54" s="12">
        <v>28.3</v>
      </c>
      <c r="F54" s="12">
        <v>28.9</v>
      </c>
      <c r="G54" s="12">
        <v>28.3</v>
      </c>
      <c r="H54" s="12">
        <v>28.1</v>
      </c>
      <c r="I54" s="11">
        <f t="shared" si="3"/>
        <v>28.22</v>
      </c>
      <c r="J54" s="10">
        <f t="shared" si="4"/>
        <v>62.084000000000003</v>
      </c>
      <c r="K54" s="8">
        <f t="shared" si="5"/>
        <v>1.3999999999999986</v>
      </c>
      <c r="L54" s="9">
        <v>41582</v>
      </c>
      <c r="M54" s="8"/>
    </row>
    <row r="55" spans="1:13" x14ac:dyDescent="0.3">
      <c r="A55" s="14" t="s">
        <v>40</v>
      </c>
      <c r="B55" s="15">
        <v>1.9</v>
      </c>
      <c r="C55" s="8">
        <v>0.5</v>
      </c>
      <c r="D55" s="13">
        <v>37.5</v>
      </c>
      <c r="E55" s="12">
        <v>37.4</v>
      </c>
      <c r="F55" s="12">
        <v>37.1</v>
      </c>
      <c r="G55" s="12">
        <v>38</v>
      </c>
      <c r="H55" s="12">
        <v>37.9</v>
      </c>
      <c r="I55" s="11">
        <f t="shared" si="3"/>
        <v>37.58</v>
      </c>
      <c r="J55" s="10">
        <f t="shared" si="4"/>
        <v>82.676000000000002</v>
      </c>
      <c r="K55" s="8">
        <f t="shared" si="5"/>
        <v>0.89999999999999858</v>
      </c>
      <c r="L55" s="9">
        <v>41582</v>
      </c>
      <c r="M55" s="8"/>
    </row>
    <row r="56" spans="1:13" x14ac:dyDescent="0.3">
      <c r="A56" s="14" t="s">
        <v>40</v>
      </c>
      <c r="B56" s="15">
        <v>2.7</v>
      </c>
      <c r="C56" s="8">
        <v>0.5</v>
      </c>
      <c r="D56" s="13">
        <v>55.5</v>
      </c>
      <c r="E56" s="12">
        <v>55.8</v>
      </c>
      <c r="F56" s="12">
        <v>55.6</v>
      </c>
      <c r="G56" s="12">
        <v>55.9</v>
      </c>
      <c r="H56" s="12">
        <v>56.2</v>
      </c>
      <c r="I56" s="11">
        <f t="shared" si="3"/>
        <v>55.8</v>
      </c>
      <c r="J56" s="10">
        <f t="shared" si="4"/>
        <v>122.76</v>
      </c>
      <c r="K56" s="8">
        <f t="shared" si="5"/>
        <v>0.70000000000000284</v>
      </c>
      <c r="L56" s="9">
        <v>41582</v>
      </c>
      <c r="M56" s="8"/>
    </row>
    <row r="57" spans="1:13" x14ac:dyDescent="0.3">
      <c r="A57" s="14" t="s">
        <v>40</v>
      </c>
      <c r="B57" s="15">
        <v>3</v>
      </c>
      <c r="C57" s="8">
        <v>0.5</v>
      </c>
      <c r="D57" s="13">
        <v>62.9</v>
      </c>
      <c r="E57" s="12">
        <v>63.7</v>
      </c>
      <c r="F57" s="12">
        <v>64.2</v>
      </c>
      <c r="G57" s="12">
        <v>63.8</v>
      </c>
      <c r="H57" s="12">
        <v>63.8</v>
      </c>
      <c r="I57" s="11">
        <f t="shared" si="3"/>
        <v>63.680000000000007</v>
      </c>
      <c r="J57" s="10">
        <f t="shared" si="4"/>
        <v>140.09600000000003</v>
      </c>
      <c r="K57" s="8">
        <f t="shared" si="5"/>
        <v>1.3000000000000043</v>
      </c>
      <c r="L57" s="9">
        <v>41582</v>
      </c>
      <c r="M57" s="8"/>
    </row>
    <row r="58" spans="1:13" x14ac:dyDescent="0.3">
      <c r="A58" s="14" t="s">
        <v>40</v>
      </c>
      <c r="B58" s="15">
        <v>3.5</v>
      </c>
      <c r="C58" s="8">
        <v>0.5</v>
      </c>
      <c r="D58" s="13">
        <v>69.5</v>
      </c>
      <c r="E58" s="12">
        <v>69.599999999999994</v>
      </c>
      <c r="F58" s="12">
        <v>70.5</v>
      </c>
      <c r="G58" s="12">
        <v>69.5</v>
      </c>
      <c r="H58" s="12">
        <v>69.8</v>
      </c>
      <c r="I58" s="11">
        <f t="shared" si="3"/>
        <v>69.78</v>
      </c>
      <c r="J58" s="10">
        <f t="shared" si="4"/>
        <v>153.51600000000002</v>
      </c>
      <c r="K58" s="8">
        <f t="shared" si="5"/>
        <v>1</v>
      </c>
      <c r="L58" s="9">
        <v>41582</v>
      </c>
      <c r="M58" s="8"/>
    </row>
    <row r="59" spans="1:13" x14ac:dyDescent="0.3">
      <c r="A59" s="14" t="s">
        <v>40</v>
      </c>
      <c r="B59" s="15">
        <v>4.76</v>
      </c>
      <c r="C59" s="8">
        <v>0.5</v>
      </c>
      <c r="D59" s="13">
        <v>88.2</v>
      </c>
      <c r="E59" s="12">
        <v>87</v>
      </c>
      <c r="F59" s="12">
        <v>87.5</v>
      </c>
      <c r="G59" s="12">
        <v>86.7</v>
      </c>
      <c r="H59" s="12">
        <v>87.3</v>
      </c>
      <c r="I59" s="11">
        <f t="shared" si="3"/>
        <v>87.34</v>
      </c>
      <c r="J59" s="10">
        <f t="shared" si="4"/>
        <v>192.14800000000002</v>
      </c>
      <c r="K59" s="8">
        <f t="shared" si="5"/>
        <v>1.5</v>
      </c>
      <c r="L59" s="9">
        <v>41582</v>
      </c>
      <c r="M59" s="8"/>
    </row>
    <row r="60" spans="1:13" x14ac:dyDescent="0.3">
      <c r="A60" s="14" t="s">
        <v>40</v>
      </c>
      <c r="B60" s="15">
        <v>6.35</v>
      </c>
      <c r="C60" s="8">
        <v>0.5</v>
      </c>
      <c r="D60" s="13">
        <v>95.9</v>
      </c>
      <c r="E60" s="12">
        <v>95.3</v>
      </c>
      <c r="F60" s="12">
        <v>95</v>
      </c>
      <c r="G60" s="12">
        <v>94.9</v>
      </c>
      <c r="H60" s="12">
        <v>95.2</v>
      </c>
      <c r="I60" s="11">
        <f t="shared" si="3"/>
        <v>95.26</v>
      </c>
      <c r="J60" s="10">
        <f t="shared" si="4"/>
        <v>209.57200000000003</v>
      </c>
      <c r="K60" s="8">
        <f t="shared" si="5"/>
        <v>1</v>
      </c>
      <c r="L60" s="9">
        <v>41582</v>
      </c>
      <c r="M60" s="8"/>
    </row>
    <row r="61" spans="1:13" x14ac:dyDescent="0.3">
      <c r="A61" s="14" t="s">
        <v>40</v>
      </c>
      <c r="B61" s="15">
        <v>25.4</v>
      </c>
      <c r="C61" s="8">
        <v>0.5</v>
      </c>
      <c r="D61" s="13">
        <v>96</v>
      </c>
      <c r="E61" s="12">
        <v>96</v>
      </c>
      <c r="F61" s="12">
        <v>95.5</v>
      </c>
      <c r="G61" s="12">
        <v>96.5</v>
      </c>
      <c r="H61" s="12">
        <v>96</v>
      </c>
      <c r="I61" s="11">
        <f t="shared" si="3"/>
        <v>96</v>
      </c>
      <c r="J61" s="10">
        <f t="shared" si="4"/>
        <v>211.20000000000002</v>
      </c>
      <c r="K61" s="8">
        <f t="shared" si="5"/>
        <v>1</v>
      </c>
      <c r="L61" s="9">
        <v>41582</v>
      </c>
      <c r="M61" s="8"/>
    </row>
    <row r="62" spans="1:13" x14ac:dyDescent="0.3">
      <c r="A62" s="14" t="s">
        <v>39</v>
      </c>
      <c r="B62" s="15">
        <v>0.4</v>
      </c>
      <c r="C62" s="8">
        <v>0</v>
      </c>
      <c r="D62" s="13">
        <v>1</v>
      </c>
      <c r="E62" s="12">
        <v>1</v>
      </c>
      <c r="F62" s="12">
        <v>1</v>
      </c>
      <c r="G62" s="12">
        <v>1</v>
      </c>
      <c r="H62" s="12">
        <v>1</v>
      </c>
      <c r="I62" s="11">
        <f t="shared" si="3"/>
        <v>1</v>
      </c>
      <c r="J62" s="10">
        <f t="shared" si="4"/>
        <v>2.2000000000000002</v>
      </c>
      <c r="K62" s="8">
        <f t="shared" si="5"/>
        <v>0</v>
      </c>
      <c r="L62" s="9">
        <v>41582</v>
      </c>
      <c r="M62" s="8"/>
    </row>
    <row r="63" spans="1:13" x14ac:dyDescent="0.3">
      <c r="A63" s="14" t="s">
        <v>39</v>
      </c>
      <c r="B63" s="15">
        <v>0.5</v>
      </c>
      <c r="C63" s="8">
        <v>0</v>
      </c>
      <c r="D63" s="13">
        <v>2</v>
      </c>
      <c r="E63" s="12">
        <v>2</v>
      </c>
      <c r="F63" s="12">
        <v>2</v>
      </c>
      <c r="G63" s="12">
        <v>2</v>
      </c>
      <c r="H63" s="12">
        <v>2</v>
      </c>
      <c r="I63" s="11">
        <f t="shared" si="3"/>
        <v>2</v>
      </c>
      <c r="J63" s="10">
        <f t="shared" si="4"/>
        <v>4.4000000000000004</v>
      </c>
      <c r="K63" s="8">
        <f t="shared" si="5"/>
        <v>0</v>
      </c>
      <c r="L63" s="9">
        <v>41582</v>
      </c>
      <c r="M63" s="8"/>
    </row>
    <row r="64" spans="1:13" x14ac:dyDescent="0.3">
      <c r="A64" s="14" t="s">
        <v>39</v>
      </c>
      <c r="B64" s="15">
        <v>0.6</v>
      </c>
      <c r="C64" s="8">
        <v>0</v>
      </c>
      <c r="D64" s="13">
        <v>2</v>
      </c>
      <c r="E64" s="12">
        <v>2</v>
      </c>
      <c r="F64" s="12">
        <v>2</v>
      </c>
      <c r="G64" s="12">
        <v>2</v>
      </c>
      <c r="H64" s="12">
        <v>2</v>
      </c>
      <c r="I64" s="11">
        <f t="shared" si="3"/>
        <v>2</v>
      </c>
      <c r="J64" s="10">
        <f t="shared" si="4"/>
        <v>4.4000000000000004</v>
      </c>
      <c r="K64" s="8">
        <f t="shared" si="5"/>
        <v>0</v>
      </c>
      <c r="L64" s="9">
        <v>41582</v>
      </c>
      <c r="M64" s="8"/>
    </row>
    <row r="65" spans="1:13" x14ac:dyDescent="0.3">
      <c r="A65" s="14" t="s">
        <v>39</v>
      </c>
      <c r="B65" s="3">
        <v>0.8</v>
      </c>
      <c r="C65" s="8">
        <v>0</v>
      </c>
      <c r="D65" s="13">
        <v>4</v>
      </c>
      <c r="E65" s="12">
        <v>4</v>
      </c>
      <c r="F65" s="12">
        <v>4</v>
      </c>
      <c r="G65" s="12">
        <v>4</v>
      </c>
      <c r="H65" s="12">
        <v>4</v>
      </c>
      <c r="I65" s="11">
        <f t="shared" si="3"/>
        <v>4</v>
      </c>
      <c r="J65" s="10">
        <f t="shared" si="4"/>
        <v>8.8000000000000007</v>
      </c>
      <c r="K65" s="8">
        <f t="shared" si="5"/>
        <v>0</v>
      </c>
      <c r="L65" s="9">
        <v>41582</v>
      </c>
      <c r="M65" s="8"/>
    </row>
    <row r="66" spans="1:13" x14ac:dyDescent="0.3">
      <c r="A66" s="14" t="s">
        <v>39</v>
      </c>
      <c r="B66" s="3">
        <v>1</v>
      </c>
      <c r="C66" s="8">
        <v>0</v>
      </c>
      <c r="D66" s="13">
        <v>8</v>
      </c>
      <c r="E66" s="12">
        <v>8</v>
      </c>
      <c r="F66" s="12">
        <v>8</v>
      </c>
      <c r="G66" s="12">
        <v>8</v>
      </c>
      <c r="H66" s="12">
        <v>8</v>
      </c>
      <c r="I66" s="11">
        <f t="shared" si="3"/>
        <v>8</v>
      </c>
      <c r="J66" s="10">
        <f t="shared" si="4"/>
        <v>17.600000000000001</v>
      </c>
      <c r="K66" s="8">
        <f t="shared" si="5"/>
        <v>0</v>
      </c>
      <c r="L66" s="9">
        <v>41582</v>
      </c>
      <c r="M66" s="8"/>
    </row>
    <row r="67" spans="1:13" x14ac:dyDescent="0.3">
      <c r="A67" s="14" t="s">
        <v>39</v>
      </c>
      <c r="B67" s="3">
        <v>1.2</v>
      </c>
      <c r="C67" s="8">
        <v>0</v>
      </c>
      <c r="D67" s="13">
        <v>8</v>
      </c>
      <c r="E67" s="12">
        <v>8</v>
      </c>
      <c r="F67" s="12">
        <v>8</v>
      </c>
      <c r="G67" s="12">
        <v>8</v>
      </c>
      <c r="H67" s="12">
        <v>8</v>
      </c>
      <c r="I67" s="11">
        <f t="shared" si="3"/>
        <v>8</v>
      </c>
      <c r="J67" s="10">
        <f t="shared" si="4"/>
        <v>17.600000000000001</v>
      </c>
      <c r="K67" s="8">
        <f t="shared" si="5"/>
        <v>0</v>
      </c>
      <c r="L67" s="9">
        <v>41582</v>
      </c>
      <c r="M67" s="8"/>
    </row>
    <row r="68" spans="1:13" x14ac:dyDescent="0.3">
      <c r="A68" s="14" t="s">
        <v>39</v>
      </c>
      <c r="B68" s="3">
        <v>1.5</v>
      </c>
      <c r="C68" s="8">
        <v>0</v>
      </c>
      <c r="D68" s="13">
        <v>10</v>
      </c>
      <c r="E68" s="12">
        <v>10</v>
      </c>
      <c r="F68" s="12">
        <v>10</v>
      </c>
      <c r="G68" s="12">
        <v>10</v>
      </c>
      <c r="H68" s="12">
        <v>10</v>
      </c>
      <c r="I68" s="11">
        <f t="shared" ref="I68:I73" si="6">AVERAGE(D68:H68)</f>
        <v>10</v>
      </c>
      <c r="J68" s="10">
        <f t="shared" ref="J68:J75" si="7">I68*2.2</f>
        <v>22</v>
      </c>
      <c r="K68" s="8">
        <f t="shared" ref="K68:K75" si="8">MAX(D68:H68)-MIN(D68:H68)</f>
        <v>0</v>
      </c>
      <c r="L68" s="9">
        <v>41582</v>
      </c>
      <c r="M68" s="8"/>
    </row>
    <row r="69" spans="1:13" x14ac:dyDescent="0.3">
      <c r="A69" s="14" t="s">
        <v>39</v>
      </c>
      <c r="B69" s="3">
        <v>1.9</v>
      </c>
      <c r="C69" s="8">
        <v>0</v>
      </c>
      <c r="D69" s="13">
        <v>13</v>
      </c>
      <c r="E69" s="12">
        <v>13</v>
      </c>
      <c r="F69" s="12">
        <v>13</v>
      </c>
      <c r="G69" s="12">
        <v>13</v>
      </c>
      <c r="H69" s="12">
        <v>14</v>
      </c>
      <c r="I69" s="11">
        <f t="shared" si="6"/>
        <v>13.2</v>
      </c>
      <c r="J69" s="10">
        <f t="shared" si="7"/>
        <v>29.04</v>
      </c>
      <c r="K69" s="8">
        <f t="shared" si="8"/>
        <v>1</v>
      </c>
      <c r="L69" s="9">
        <v>41582</v>
      </c>
      <c r="M69" s="8"/>
    </row>
    <row r="70" spans="1:13" x14ac:dyDescent="0.3">
      <c r="A70" s="14" t="s">
        <v>39</v>
      </c>
      <c r="B70" s="3">
        <v>2.7</v>
      </c>
      <c r="C70" s="8">
        <v>0</v>
      </c>
      <c r="D70" s="13">
        <v>20</v>
      </c>
      <c r="E70" s="12">
        <v>20</v>
      </c>
      <c r="F70" s="12">
        <v>20</v>
      </c>
      <c r="G70" s="12">
        <v>21</v>
      </c>
      <c r="H70" s="12">
        <v>21</v>
      </c>
      <c r="I70" s="11">
        <f t="shared" si="6"/>
        <v>20.399999999999999</v>
      </c>
      <c r="J70" s="10">
        <f t="shared" si="7"/>
        <v>44.88</v>
      </c>
      <c r="K70" s="8">
        <f t="shared" si="8"/>
        <v>1</v>
      </c>
      <c r="L70" s="9">
        <v>41582</v>
      </c>
      <c r="M70" s="8"/>
    </row>
    <row r="71" spans="1:13" x14ac:dyDescent="0.3">
      <c r="A71" s="14" t="s">
        <v>39</v>
      </c>
      <c r="B71" s="3">
        <v>3</v>
      </c>
      <c r="C71" s="8">
        <v>0</v>
      </c>
      <c r="D71" s="13">
        <v>24</v>
      </c>
      <c r="E71" s="12">
        <v>24</v>
      </c>
      <c r="F71" s="12">
        <v>24</v>
      </c>
      <c r="G71" s="12">
        <v>24</v>
      </c>
      <c r="H71" s="12">
        <v>23</v>
      </c>
      <c r="I71" s="11">
        <f t="shared" si="6"/>
        <v>23.8</v>
      </c>
      <c r="J71" s="10">
        <f t="shared" si="7"/>
        <v>52.360000000000007</v>
      </c>
      <c r="K71" s="8">
        <f t="shared" si="8"/>
        <v>1</v>
      </c>
      <c r="L71" s="9">
        <v>41582</v>
      </c>
      <c r="M71" s="8"/>
    </row>
    <row r="72" spans="1:13" x14ac:dyDescent="0.3">
      <c r="A72" s="14" t="s">
        <v>39</v>
      </c>
      <c r="B72" s="3">
        <v>3.5</v>
      </c>
      <c r="C72" s="8">
        <v>0</v>
      </c>
      <c r="D72" s="13">
        <v>27</v>
      </c>
      <c r="E72" s="12">
        <v>27</v>
      </c>
      <c r="F72" s="12">
        <v>27</v>
      </c>
      <c r="G72" s="12">
        <v>27</v>
      </c>
      <c r="H72" s="12">
        <v>27</v>
      </c>
      <c r="I72" s="11">
        <f t="shared" si="6"/>
        <v>27</v>
      </c>
      <c r="J72" s="10">
        <f t="shared" si="7"/>
        <v>59.400000000000006</v>
      </c>
      <c r="K72" s="8">
        <f t="shared" si="8"/>
        <v>0</v>
      </c>
      <c r="L72" s="9">
        <v>41582</v>
      </c>
      <c r="M72" s="8"/>
    </row>
    <row r="73" spans="1:13" x14ac:dyDescent="0.3">
      <c r="A73" s="14" t="s">
        <v>39</v>
      </c>
      <c r="B73" s="3">
        <v>4.76</v>
      </c>
      <c r="C73" s="8">
        <v>0</v>
      </c>
      <c r="D73" s="13">
        <v>35</v>
      </c>
      <c r="E73" s="12">
        <v>36</v>
      </c>
      <c r="F73" s="12">
        <v>36</v>
      </c>
      <c r="G73" s="12">
        <v>36</v>
      </c>
      <c r="H73" s="12">
        <v>36</v>
      </c>
      <c r="I73" s="11">
        <f t="shared" si="6"/>
        <v>35.799999999999997</v>
      </c>
      <c r="J73" s="10">
        <f t="shared" si="7"/>
        <v>78.760000000000005</v>
      </c>
      <c r="K73" s="8">
        <f t="shared" si="8"/>
        <v>1</v>
      </c>
      <c r="L73" s="9">
        <v>41582</v>
      </c>
      <c r="M73" s="8"/>
    </row>
    <row r="74" spans="1:13" x14ac:dyDescent="0.3">
      <c r="A74" s="14" t="s">
        <v>39</v>
      </c>
      <c r="B74" s="3">
        <v>6.35</v>
      </c>
      <c r="C74" s="8">
        <v>0</v>
      </c>
      <c r="D74" s="13">
        <v>35</v>
      </c>
      <c r="E74" s="12">
        <v>34</v>
      </c>
      <c r="F74" s="12">
        <v>34</v>
      </c>
      <c r="G74" s="12">
        <v>34</v>
      </c>
      <c r="H74" s="12">
        <v>35</v>
      </c>
      <c r="I74" s="11">
        <v>34</v>
      </c>
      <c r="J74" s="10">
        <f t="shared" si="7"/>
        <v>74.800000000000011</v>
      </c>
      <c r="K74" s="8">
        <f t="shared" si="8"/>
        <v>1</v>
      </c>
      <c r="L74" s="9">
        <v>41582</v>
      </c>
      <c r="M74" s="8"/>
    </row>
    <row r="75" spans="1:13" x14ac:dyDescent="0.3">
      <c r="A75" s="14" t="s">
        <v>39</v>
      </c>
      <c r="B75" s="3">
        <v>25.4</v>
      </c>
      <c r="C75" s="8">
        <v>0</v>
      </c>
      <c r="D75" s="13">
        <v>36</v>
      </c>
      <c r="E75" s="12">
        <v>35</v>
      </c>
      <c r="F75" s="12">
        <v>35</v>
      </c>
      <c r="G75" s="12">
        <v>35</v>
      </c>
      <c r="H75" s="12">
        <v>34</v>
      </c>
      <c r="I75" s="11">
        <f>AVERAGE(D75:H75)</f>
        <v>35</v>
      </c>
      <c r="J75" s="10">
        <f t="shared" si="7"/>
        <v>77</v>
      </c>
      <c r="K75" s="8">
        <f t="shared" si="8"/>
        <v>2</v>
      </c>
      <c r="L75" s="9">
        <v>41582</v>
      </c>
      <c r="M75" s="8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T33" sqref="T33"/>
    </sheetView>
  </sheetViews>
  <sheetFormatPr defaultRowHeight="14.4" x14ac:dyDescent="0.3"/>
  <cols>
    <col min="4" max="8" width="0" hidden="1" customWidth="1"/>
  </cols>
  <sheetData>
    <row r="1" spans="1:13" ht="15" thickBot="1" x14ac:dyDescent="0.35">
      <c r="A1" s="70" t="s">
        <v>82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3" x14ac:dyDescent="0.3">
      <c r="A3" t="s">
        <v>53</v>
      </c>
      <c r="B3" s="21" t="s">
        <v>52</v>
      </c>
      <c r="C3" t="s">
        <v>51</v>
      </c>
      <c r="D3" t="s">
        <v>50</v>
      </c>
      <c r="E3" t="s">
        <v>49</v>
      </c>
      <c r="F3" t="s">
        <v>48</v>
      </c>
      <c r="G3" t="s">
        <v>47</v>
      </c>
      <c r="H3" t="s">
        <v>46</v>
      </c>
      <c r="I3" t="s">
        <v>45</v>
      </c>
      <c r="J3" t="s">
        <v>44</v>
      </c>
      <c r="K3" t="s">
        <v>80</v>
      </c>
      <c r="L3" t="s">
        <v>42</v>
      </c>
      <c r="M3" t="s">
        <v>41</v>
      </c>
    </row>
    <row r="4" spans="1:13" x14ac:dyDescent="0.3">
      <c r="A4" t="s">
        <v>77</v>
      </c>
      <c r="B4" s="15">
        <v>0.4</v>
      </c>
      <c r="C4">
        <v>0</v>
      </c>
      <c r="D4">
        <v>9.1999999999999993</v>
      </c>
      <c r="E4">
        <v>9.39</v>
      </c>
      <c r="F4">
        <v>9.3800000000000008</v>
      </c>
      <c r="G4">
        <v>9.08</v>
      </c>
      <c r="H4">
        <v>9.65</v>
      </c>
      <c r="I4" s="26">
        <f>AVERAGE(D4:H4)</f>
        <v>9.34</v>
      </c>
      <c r="J4" s="26">
        <f>I4*2.2</f>
        <v>20.548000000000002</v>
      </c>
      <c r="K4">
        <f>MAX(D4:H4)-MIN(D4:H4)</f>
        <v>0.57000000000000028</v>
      </c>
      <c r="L4" s="27">
        <v>41365</v>
      </c>
    </row>
    <row r="5" spans="1:13" x14ac:dyDescent="0.3">
      <c r="A5" t="s">
        <v>77</v>
      </c>
      <c r="B5" s="15">
        <v>0.5</v>
      </c>
      <c r="C5">
        <v>0</v>
      </c>
      <c r="D5">
        <v>10.52</v>
      </c>
      <c r="E5">
        <v>9.85</v>
      </c>
      <c r="F5">
        <v>9.6999999999999993</v>
      </c>
      <c r="G5">
        <v>9.73</v>
      </c>
      <c r="H5">
        <v>10.25</v>
      </c>
      <c r="I5" s="26">
        <f>AVERAGE(D5:H5)</f>
        <v>10.01</v>
      </c>
      <c r="J5" s="26">
        <f>I5*2.2</f>
        <v>22.022000000000002</v>
      </c>
      <c r="K5">
        <f>MAX(D5:H5)-MIN(D5:H5)</f>
        <v>0.82000000000000028</v>
      </c>
      <c r="L5" s="27">
        <v>41365</v>
      </c>
    </row>
    <row r="6" spans="1:13" x14ac:dyDescent="0.3">
      <c r="A6" t="s">
        <v>77</v>
      </c>
      <c r="B6" s="15">
        <v>0.6</v>
      </c>
      <c r="C6">
        <v>0</v>
      </c>
      <c r="D6">
        <v>12.73</v>
      </c>
      <c r="E6">
        <v>13.46</v>
      </c>
      <c r="F6">
        <v>13.03</v>
      </c>
      <c r="G6">
        <v>12.9</v>
      </c>
      <c r="H6">
        <v>13.25</v>
      </c>
      <c r="I6" s="26">
        <f>AVERAGE(D6:H6)</f>
        <v>13.074000000000002</v>
      </c>
      <c r="J6" s="26">
        <f>I6*2.2</f>
        <v>28.762800000000006</v>
      </c>
      <c r="K6">
        <f>MAX(D6:H6)-MIN(D6:H6)</f>
        <v>0.73000000000000043</v>
      </c>
      <c r="L6" s="27">
        <v>41365</v>
      </c>
    </row>
    <row r="7" spans="1:13" x14ac:dyDescent="0.3">
      <c r="A7" t="s">
        <v>77</v>
      </c>
      <c r="B7" s="15">
        <v>0.8</v>
      </c>
      <c r="C7">
        <v>0</v>
      </c>
      <c r="D7">
        <v>14.64</v>
      </c>
      <c r="E7">
        <v>15.29</v>
      </c>
      <c r="F7">
        <v>14.76</v>
      </c>
      <c r="G7">
        <v>14.89</v>
      </c>
      <c r="H7">
        <v>15.5</v>
      </c>
      <c r="I7" s="26">
        <f>AVERAGE(D7:H7)</f>
        <v>15.016</v>
      </c>
      <c r="J7" s="26">
        <f>I7*2.2</f>
        <v>33.035200000000003</v>
      </c>
      <c r="K7">
        <f>MAX(D7:H7)-MIN(D7:H7)</f>
        <v>0.85999999999999943</v>
      </c>
      <c r="L7" s="27">
        <v>41365</v>
      </c>
    </row>
    <row r="8" spans="1:13" x14ac:dyDescent="0.3">
      <c r="A8" t="s">
        <v>77</v>
      </c>
      <c r="B8" s="15">
        <v>1</v>
      </c>
      <c r="C8">
        <v>0</v>
      </c>
      <c r="D8">
        <v>17.52</v>
      </c>
      <c r="E8">
        <v>17.38</v>
      </c>
      <c r="F8">
        <v>17.62</v>
      </c>
      <c r="G8">
        <v>16.95</v>
      </c>
      <c r="H8">
        <v>17.09</v>
      </c>
      <c r="I8" s="26">
        <f>AVERAGE(D8:H8)</f>
        <v>17.312000000000001</v>
      </c>
      <c r="J8" s="26">
        <f>I8*2.2</f>
        <v>38.086400000000005</v>
      </c>
      <c r="K8">
        <f>MAX(D8:H8)-MIN(D8:H8)</f>
        <v>0.67000000000000171</v>
      </c>
      <c r="L8" s="27">
        <v>41365</v>
      </c>
    </row>
    <row r="9" spans="1:13" x14ac:dyDescent="0.3">
      <c r="A9" t="s">
        <v>77</v>
      </c>
      <c r="B9" s="15">
        <v>1.2</v>
      </c>
      <c r="C9">
        <v>0</v>
      </c>
      <c r="D9">
        <v>17.559999999999999</v>
      </c>
      <c r="E9">
        <v>17.329999999999998</v>
      </c>
      <c r="F9">
        <v>18.03</v>
      </c>
      <c r="G9">
        <v>17.899999999999999</v>
      </c>
      <c r="H9">
        <v>17.47</v>
      </c>
      <c r="I9" s="26">
        <f>AVERAGE(D9:H9)</f>
        <v>17.657999999999998</v>
      </c>
      <c r="J9" s="26">
        <f>I9*2.2</f>
        <v>38.8476</v>
      </c>
      <c r="K9">
        <f>MAX(D9:H9)-MIN(D9:H9)</f>
        <v>0.70000000000000284</v>
      </c>
      <c r="L9" s="27">
        <v>41365</v>
      </c>
    </row>
    <row r="10" spans="1:13" x14ac:dyDescent="0.3">
      <c r="A10" t="s">
        <v>77</v>
      </c>
      <c r="B10" s="15">
        <v>1.5</v>
      </c>
      <c r="C10">
        <v>0</v>
      </c>
      <c r="D10">
        <v>19.309999999999999</v>
      </c>
      <c r="E10">
        <v>20.29</v>
      </c>
      <c r="F10">
        <v>20.12</v>
      </c>
      <c r="G10">
        <v>19.88</v>
      </c>
      <c r="H10">
        <v>19.68</v>
      </c>
      <c r="I10" s="26">
        <f>AVERAGE(D10:H10)</f>
        <v>19.856000000000002</v>
      </c>
      <c r="J10" s="26">
        <f>I10*2.2</f>
        <v>43.683200000000006</v>
      </c>
      <c r="K10">
        <f>MAX(D10:H10)-MIN(D10:H10)</f>
        <v>0.98000000000000043</v>
      </c>
      <c r="L10" s="27">
        <v>41365</v>
      </c>
    </row>
    <row r="11" spans="1:13" x14ac:dyDescent="0.3">
      <c r="A11" t="s">
        <v>77</v>
      </c>
      <c r="B11" s="15">
        <v>1.9</v>
      </c>
      <c r="C11">
        <v>0</v>
      </c>
      <c r="D11">
        <v>22.34</v>
      </c>
      <c r="E11">
        <v>22.2</v>
      </c>
      <c r="F11">
        <v>21.79</v>
      </c>
      <c r="G11">
        <v>22.06</v>
      </c>
      <c r="H11">
        <v>22.08</v>
      </c>
      <c r="I11" s="26">
        <f>AVERAGE(D11:H11)</f>
        <v>22.094000000000001</v>
      </c>
      <c r="J11" s="26">
        <f>I11*2.2</f>
        <v>48.606800000000007</v>
      </c>
      <c r="K11">
        <f>MAX(D11:H11)-MIN(D11:H11)</f>
        <v>0.55000000000000071</v>
      </c>
      <c r="L11" s="27">
        <v>41365</v>
      </c>
    </row>
    <row r="12" spans="1:13" x14ac:dyDescent="0.3">
      <c r="A12" t="s">
        <v>77</v>
      </c>
      <c r="B12" s="15">
        <v>2.7</v>
      </c>
      <c r="C12">
        <v>0</v>
      </c>
      <c r="D12">
        <v>22.08</v>
      </c>
      <c r="E12">
        <v>22.25</v>
      </c>
      <c r="F12">
        <v>21.45</v>
      </c>
      <c r="G12">
        <v>22.89</v>
      </c>
      <c r="H12">
        <v>21.99</v>
      </c>
      <c r="I12" s="26">
        <f>AVERAGE(D12:H12)</f>
        <v>22.131999999999998</v>
      </c>
      <c r="J12" s="26">
        <f>I12*2.2</f>
        <v>48.690399999999997</v>
      </c>
      <c r="K12">
        <f>MAX(D12:H12)-MIN(D12:H12)</f>
        <v>1.4400000000000013</v>
      </c>
      <c r="L12" s="27">
        <v>41365</v>
      </c>
    </row>
    <row r="13" spans="1:13" x14ac:dyDescent="0.3">
      <c r="A13" t="s">
        <v>78</v>
      </c>
      <c r="B13" s="15">
        <v>0.4</v>
      </c>
      <c r="C13">
        <v>0</v>
      </c>
      <c r="D13">
        <v>3</v>
      </c>
      <c r="E13">
        <v>2</v>
      </c>
      <c r="F13">
        <v>3</v>
      </c>
      <c r="G13">
        <v>3</v>
      </c>
      <c r="H13">
        <v>2</v>
      </c>
      <c r="I13" s="26">
        <f>AVERAGE(D13:H13)</f>
        <v>2.6</v>
      </c>
      <c r="J13" s="26">
        <f>I13*2.2</f>
        <v>5.7200000000000006</v>
      </c>
      <c r="K13">
        <f>MAX(D13:H13)-MIN(D13:H13)</f>
        <v>1</v>
      </c>
      <c r="L13" s="27">
        <v>41365</v>
      </c>
    </row>
    <row r="14" spans="1:13" x14ac:dyDescent="0.3">
      <c r="A14" t="s">
        <v>78</v>
      </c>
      <c r="B14" s="15">
        <v>0.5</v>
      </c>
      <c r="C14">
        <v>0</v>
      </c>
      <c r="D14">
        <v>3</v>
      </c>
      <c r="E14">
        <v>3</v>
      </c>
      <c r="F14">
        <v>3</v>
      </c>
      <c r="G14">
        <v>3</v>
      </c>
      <c r="H14">
        <v>3</v>
      </c>
      <c r="I14" s="26">
        <f>AVERAGE(D14:H14)</f>
        <v>3</v>
      </c>
      <c r="J14" s="26">
        <f>I14*2.2</f>
        <v>6.6000000000000005</v>
      </c>
      <c r="K14">
        <f>MAX(D14:H14)-MIN(D14:H14)</f>
        <v>0</v>
      </c>
      <c r="L14" s="27">
        <v>41365</v>
      </c>
    </row>
    <row r="15" spans="1:13" x14ac:dyDescent="0.3">
      <c r="A15" t="s">
        <v>78</v>
      </c>
      <c r="B15" s="15">
        <v>0.6</v>
      </c>
      <c r="C15">
        <v>0</v>
      </c>
      <c r="D15">
        <v>4</v>
      </c>
      <c r="E15">
        <v>4</v>
      </c>
      <c r="F15">
        <v>3</v>
      </c>
      <c r="G15">
        <v>4</v>
      </c>
      <c r="H15">
        <v>3</v>
      </c>
      <c r="I15" s="26">
        <f>AVERAGE(D15:H15)</f>
        <v>3.6</v>
      </c>
      <c r="J15" s="26">
        <f>I15*2.2</f>
        <v>7.9200000000000008</v>
      </c>
      <c r="K15">
        <f>MAX(D15:H15)-MIN(D15:H15)</f>
        <v>1</v>
      </c>
      <c r="L15" s="27">
        <v>41365</v>
      </c>
    </row>
    <row r="16" spans="1:13" x14ac:dyDescent="0.3">
      <c r="A16" t="s">
        <v>78</v>
      </c>
      <c r="B16" s="15">
        <v>0.8</v>
      </c>
      <c r="C16">
        <v>0</v>
      </c>
      <c r="D16">
        <v>5</v>
      </c>
      <c r="E16">
        <v>5</v>
      </c>
      <c r="F16">
        <v>5</v>
      </c>
      <c r="G16">
        <v>5</v>
      </c>
      <c r="H16">
        <v>4</v>
      </c>
      <c r="I16" s="26">
        <f>AVERAGE(D16:H16)</f>
        <v>4.8</v>
      </c>
      <c r="J16" s="26">
        <f>I16*2.2</f>
        <v>10.56</v>
      </c>
      <c r="K16">
        <f>MAX(D16:H16)-MIN(D16:H16)</f>
        <v>1</v>
      </c>
      <c r="L16" s="27">
        <v>41365</v>
      </c>
    </row>
    <row r="17" spans="1:12" x14ac:dyDescent="0.3">
      <c r="A17" t="s">
        <v>78</v>
      </c>
      <c r="B17" s="3">
        <v>1</v>
      </c>
      <c r="C17">
        <v>0</v>
      </c>
      <c r="D17">
        <v>7</v>
      </c>
      <c r="E17">
        <v>6</v>
      </c>
      <c r="F17">
        <v>6</v>
      </c>
      <c r="G17">
        <v>7</v>
      </c>
      <c r="H17">
        <v>7</v>
      </c>
      <c r="I17" s="26">
        <f>AVERAGE(D17:H17)</f>
        <v>6.6</v>
      </c>
      <c r="J17" s="26">
        <f>I17*2.2</f>
        <v>14.52</v>
      </c>
      <c r="K17">
        <f>MAX(D17:H17)-MIN(D17:H17)</f>
        <v>1</v>
      </c>
      <c r="L17" s="27">
        <v>41365</v>
      </c>
    </row>
    <row r="18" spans="1:12" x14ac:dyDescent="0.3">
      <c r="A18" t="s">
        <v>78</v>
      </c>
      <c r="B18" s="3">
        <v>1.2</v>
      </c>
      <c r="C18">
        <v>0</v>
      </c>
      <c r="D18">
        <v>8</v>
      </c>
      <c r="E18">
        <v>7</v>
      </c>
      <c r="F18">
        <v>7</v>
      </c>
      <c r="G18">
        <v>8</v>
      </c>
      <c r="H18">
        <v>7</v>
      </c>
      <c r="I18" s="26">
        <f>AVERAGE(D18:H18)</f>
        <v>7.4</v>
      </c>
      <c r="J18" s="26">
        <f>I18*2.2</f>
        <v>16.28</v>
      </c>
      <c r="K18">
        <f>MAX(D18:H18)-MIN(D18:H18)</f>
        <v>1</v>
      </c>
      <c r="L18" s="27">
        <v>41365</v>
      </c>
    </row>
    <row r="19" spans="1:12" x14ac:dyDescent="0.3">
      <c r="A19" t="s">
        <v>78</v>
      </c>
      <c r="B19" s="3">
        <v>1.5</v>
      </c>
      <c r="C19">
        <v>0</v>
      </c>
      <c r="D19">
        <v>7</v>
      </c>
      <c r="E19">
        <v>8</v>
      </c>
      <c r="F19">
        <v>7</v>
      </c>
      <c r="G19">
        <v>7</v>
      </c>
      <c r="H19">
        <v>8</v>
      </c>
      <c r="I19" s="26">
        <f>AVERAGE(D19:H19)</f>
        <v>7.4</v>
      </c>
      <c r="J19" s="26">
        <f>I19*2.2</f>
        <v>16.28</v>
      </c>
      <c r="K19">
        <f>MAX(D19:H19)-MIN(D19:H19)</f>
        <v>1</v>
      </c>
      <c r="L19" s="27">
        <v>41365</v>
      </c>
    </row>
    <row r="20" spans="1:12" x14ac:dyDescent="0.3">
      <c r="A20" t="s">
        <v>78</v>
      </c>
      <c r="B20" s="3">
        <v>1.9</v>
      </c>
      <c r="C20">
        <v>0</v>
      </c>
      <c r="D20">
        <v>8</v>
      </c>
      <c r="E20">
        <v>8</v>
      </c>
      <c r="F20">
        <v>9</v>
      </c>
      <c r="G20">
        <v>9</v>
      </c>
      <c r="H20">
        <v>10</v>
      </c>
      <c r="I20" s="26">
        <f>AVERAGE(D20:H20)</f>
        <v>8.8000000000000007</v>
      </c>
      <c r="J20" s="26">
        <f>I20*2.2</f>
        <v>19.360000000000003</v>
      </c>
      <c r="K20">
        <f>MAX(D20:H20)-MIN(D20:H20)</f>
        <v>2</v>
      </c>
      <c r="L20" s="27">
        <v>41365</v>
      </c>
    </row>
    <row r="21" spans="1:12" x14ac:dyDescent="0.3">
      <c r="A21" t="s">
        <v>78</v>
      </c>
      <c r="B21" s="3">
        <v>2.7</v>
      </c>
      <c r="C21">
        <v>0</v>
      </c>
      <c r="D21">
        <v>6</v>
      </c>
      <c r="E21">
        <v>6</v>
      </c>
      <c r="F21">
        <v>7</v>
      </c>
      <c r="G21">
        <v>6</v>
      </c>
      <c r="H21">
        <v>6</v>
      </c>
      <c r="I21" s="26">
        <f>AVERAGE(D21:H21)</f>
        <v>6.2</v>
      </c>
      <c r="J21" s="26">
        <f>I21*2.2</f>
        <v>13.640000000000002</v>
      </c>
      <c r="K21">
        <f>MAX(D21:H21)-MIN(D21:H21)</f>
        <v>1</v>
      </c>
      <c r="L21" s="27">
        <v>41365</v>
      </c>
    </row>
    <row r="22" spans="1:12" x14ac:dyDescent="0.3">
      <c r="A22" t="s">
        <v>77</v>
      </c>
      <c r="B22" s="15">
        <v>0.4</v>
      </c>
      <c r="C22">
        <v>0.15</v>
      </c>
      <c r="D22">
        <v>5.43</v>
      </c>
      <c r="E22">
        <v>5.29</v>
      </c>
      <c r="F22">
        <v>5.51</v>
      </c>
      <c r="G22">
        <v>5.38</v>
      </c>
      <c r="H22">
        <v>5.37</v>
      </c>
      <c r="I22" s="26">
        <f>AVERAGE(D22:H22)</f>
        <v>5.395999999999999</v>
      </c>
      <c r="J22" s="26">
        <f>I22*2.2</f>
        <v>11.871199999999998</v>
      </c>
      <c r="K22">
        <f>MAX(D22:H22)-MIN(D22:H22)</f>
        <v>0.21999999999999975</v>
      </c>
      <c r="L22" s="27">
        <v>41365</v>
      </c>
    </row>
    <row r="23" spans="1:12" x14ac:dyDescent="0.3">
      <c r="A23" t="s">
        <v>77</v>
      </c>
      <c r="B23" s="15">
        <v>0.5</v>
      </c>
      <c r="C23">
        <v>0.15</v>
      </c>
      <c r="D23">
        <v>6.23</v>
      </c>
      <c r="E23">
        <v>6.36</v>
      </c>
      <c r="F23">
        <v>6.29</v>
      </c>
      <c r="G23">
        <v>6.5</v>
      </c>
      <c r="H23">
        <v>6.37</v>
      </c>
      <c r="I23" s="26">
        <f>AVERAGE(D23:H23)</f>
        <v>6.35</v>
      </c>
      <c r="J23" s="26">
        <f>I23*2.2</f>
        <v>13.97</v>
      </c>
      <c r="K23">
        <f>MAX(D23:H23)-MIN(D23:H23)</f>
        <v>0.26999999999999957</v>
      </c>
      <c r="L23" s="27">
        <v>41365</v>
      </c>
    </row>
    <row r="24" spans="1:12" x14ac:dyDescent="0.3">
      <c r="A24" t="s">
        <v>77</v>
      </c>
      <c r="B24" s="15">
        <v>0.6</v>
      </c>
      <c r="C24">
        <v>0.15</v>
      </c>
      <c r="D24">
        <v>6.14</v>
      </c>
      <c r="E24">
        <v>6.98</v>
      </c>
      <c r="F24">
        <v>6.86</v>
      </c>
      <c r="G24">
        <v>6.81</v>
      </c>
      <c r="H24">
        <v>6.26</v>
      </c>
      <c r="I24" s="26">
        <f>AVERAGE(D24:H24)</f>
        <v>6.6099999999999994</v>
      </c>
      <c r="J24" s="26">
        <f>I24*2.2</f>
        <v>14.542</v>
      </c>
      <c r="K24">
        <f>MAX(D24:H24)-MIN(D24:H24)</f>
        <v>0.84000000000000075</v>
      </c>
      <c r="L24" s="27">
        <v>41365</v>
      </c>
    </row>
    <row r="25" spans="1:12" x14ac:dyDescent="0.3">
      <c r="A25" t="s">
        <v>77</v>
      </c>
      <c r="B25" s="15">
        <v>0.8</v>
      </c>
      <c r="C25">
        <v>0.15</v>
      </c>
      <c r="D25">
        <v>7.72</v>
      </c>
      <c r="E25">
        <v>7.79</v>
      </c>
      <c r="F25">
        <v>7.5</v>
      </c>
      <c r="G25">
        <v>7.8</v>
      </c>
      <c r="H25">
        <v>7.26</v>
      </c>
      <c r="I25" s="26">
        <f>AVERAGE(D25:H25)</f>
        <v>7.6139999999999999</v>
      </c>
      <c r="J25" s="26">
        <f>I25*2.2</f>
        <v>16.750800000000002</v>
      </c>
      <c r="K25">
        <f>MAX(D25:H25)-MIN(D25:H25)</f>
        <v>0.54</v>
      </c>
      <c r="L25" s="27">
        <v>41365</v>
      </c>
    </row>
    <row r="26" spans="1:12" x14ac:dyDescent="0.3">
      <c r="A26" t="s">
        <v>77</v>
      </c>
      <c r="B26" s="15">
        <v>1</v>
      </c>
      <c r="C26">
        <v>0.15</v>
      </c>
      <c r="D26">
        <v>5.62</v>
      </c>
      <c r="E26">
        <v>5.73</v>
      </c>
      <c r="F26">
        <v>5.47</v>
      </c>
      <c r="G26">
        <v>5.67</v>
      </c>
      <c r="H26">
        <v>5.28</v>
      </c>
      <c r="I26" s="26">
        <f>AVERAGE(D26:H26)</f>
        <v>5.5540000000000003</v>
      </c>
      <c r="J26" s="26">
        <f>I26*2.2</f>
        <v>12.218800000000002</v>
      </c>
      <c r="K26">
        <f>MAX(D26:H26)-MIN(D26:H26)</f>
        <v>0.45000000000000018</v>
      </c>
      <c r="L26" s="27">
        <v>41365</v>
      </c>
    </row>
    <row r="27" spans="1:12" x14ac:dyDescent="0.3">
      <c r="A27" t="s">
        <v>77</v>
      </c>
      <c r="B27" s="15">
        <v>1.2</v>
      </c>
      <c r="C27">
        <v>0.15</v>
      </c>
      <c r="D27">
        <v>6.28</v>
      </c>
      <c r="E27">
        <v>6.71</v>
      </c>
      <c r="F27">
        <v>6.87</v>
      </c>
      <c r="G27">
        <v>6.05</v>
      </c>
      <c r="H27">
        <v>6.25</v>
      </c>
      <c r="I27" s="26">
        <f>AVERAGE(D27:H27)</f>
        <v>6.4319999999999995</v>
      </c>
      <c r="J27" s="26">
        <f>I27*2.2</f>
        <v>14.150399999999999</v>
      </c>
      <c r="K27">
        <f>MAX(D27:H27)-MIN(D27:H27)</f>
        <v>0.82000000000000028</v>
      </c>
      <c r="L27" s="27">
        <v>41365</v>
      </c>
    </row>
    <row r="28" spans="1:12" x14ac:dyDescent="0.3">
      <c r="A28" t="s">
        <v>77</v>
      </c>
      <c r="B28" s="15">
        <v>1.5</v>
      </c>
      <c r="C28">
        <v>0.15</v>
      </c>
      <c r="D28">
        <v>6.05</v>
      </c>
      <c r="E28">
        <v>6.06</v>
      </c>
      <c r="F28">
        <v>5.99</v>
      </c>
      <c r="G28">
        <v>6.39</v>
      </c>
      <c r="H28">
        <v>6.45</v>
      </c>
      <c r="I28" s="26">
        <f>AVERAGE(D28:H28)</f>
        <v>6.1880000000000006</v>
      </c>
      <c r="J28" s="26">
        <f>I28*2.2</f>
        <v>13.613600000000002</v>
      </c>
      <c r="K28">
        <f>MAX(D28:H28)-MIN(D28:H28)</f>
        <v>0.45999999999999996</v>
      </c>
      <c r="L28" s="27">
        <v>41365</v>
      </c>
    </row>
    <row r="29" spans="1:12" x14ac:dyDescent="0.3">
      <c r="A29" t="s">
        <v>77</v>
      </c>
      <c r="B29" s="15">
        <v>1.9</v>
      </c>
      <c r="C29">
        <v>0.15</v>
      </c>
      <c r="D29">
        <v>5.64</v>
      </c>
      <c r="E29">
        <v>5.94</v>
      </c>
      <c r="F29">
        <v>5.8</v>
      </c>
      <c r="G29">
        <v>6.18</v>
      </c>
      <c r="H29">
        <v>6.03</v>
      </c>
      <c r="I29" s="26">
        <f>AVERAGE(D29:H29)</f>
        <v>5.9180000000000001</v>
      </c>
      <c r="J29" s="26">
        <f>I29*2.2</f>
        <v>13.019600000000001</v>
      </c>
      <c r="K29">
        <f>MAX(D29:H29)-MIN(D29:H29)</f>
        <v>0.54</v>
      </c>
      <c r="L29" s="27">
        <v>41365</v>
      </c>
    </row>
    <row r="30" spans="1:12" x14ac:dyDescent="0.3">
      <c r="A30" t="s">
        <v>77</v>
      </c>
      <c r="B30" s="15">
        <v>2.7</v>
      </c>
      <c r="C30">
        <v>0.15</v>
      </c>
      <c r="D30">
        <v>7.85</v>
      </c>
      <c r="E30">
        <v>8.16</v>
      </c>
      <c r="F30">
        <v>7.45</v>
      </c>
      <c r="G30">
        <v>8.06</v>
      </c>
      <c r="H30">
        <v>7.59</v>
      </c>
      <c r="I30" s="26">
        <f>AVERAGE(D30:H30)</f>
        <v>7.8220000000000001</v>
      </c>
      <c r="J30" s="26">
        <f>I30*2.2</f>
        <v>17.208400000000001</v>
      </c>
      <c r="K30">
        <f>MAX(D30:H30)-MIN(D30:H30)</f>
        <v>0.71</v>
      </c>
      <c r="L30" s="27">
        <v>41365</v>
      </c>
    </row>
    <row r="31" spans="1:12" x14ac:dyDescent="0.3">
      <c r="A31" t="s">
        <v>77</v>
      </c>
      <c r="B31" s="15">
        <v>0.4</v>
      </c>
      <c r="C31">
        <v>0.2</v>
      </c>
      <c r="D31">
        <v>4.51</v>
      </c>
      <c r="E31">
        <v>5.03</v>
      </c>
      <c r="F31">
        <v>4.82</v>
      </c>
      <c r="G31">
        <v>5.1100000000000003</v>
      </c>
      <c r="H31">
        <v>4.6500000000000004</v>
      </c>
      <c r="I31" s="26">
        <f>AVERAGE(D31:H31)</f>
        <v>4.8239999999999998</v>
      </c>
      <c r="J31" s="26">
        <f>I31*2.2</f>
        <v>10.6128</v>
      </c>
      <c r="K31">
        <f>MAX(D31:H31)-MIN(D31:H31)</f>
        <v>0.60000000000000053</v>
      </c>
      <c r="L31" s="27">
        <v>41365</v>
      </c>
    </row>
    <row r="32" spans="1:12" x14ac:dyDescent="0.3">
      <c r="A32" t="s">
        <v>77</v>
      </c>
      <c r="B32" s="15">
        <v>0.5</v>
      </c>
      <c r="C32">
        <v>0.2</v>
      </c>
      <c r="D32">
        <v>4.62</v>
      </c>
      <c r="E32">
        <v>4.58</v>
      </c>
      <c r="F32">
        <v>4.57</v>
      </c>
      <c r="G32">
        <v>4.24</v>
      </c>
      <c r="H32">
        <v>4.29</v>
      </c>
      <c r="I32" s="26">
        <f>AVERAGE(D32:H32)</f>
        <v>4.4599999999999991</v>
      </c>
      <c r="J32" s="26">
        <f>I32*2.2</f>
        <v>9.8119999999999994</v>
      </c>
      <c r="K32">
        <f>MAX(D32:H32)-MIN(D32:H32)</f>
        <v>0.37999999999999989</v>
      </c>
      <c r="L32" s="27">
        <v>41365</v>
      </c>
    </row>
    <row r="33" spans="1:12" x14ac:dyDescent="0.3">
      <c r="A33" t="s">
        <v>77</v>
      </c>
      <c r="B33" s="15">
        <v>0.6</v>
      </c>
      <c r="C33">
        <v>0.2</v>
      </c>
      <c r="D33">
        <v>4.68</v>
      </c>
      <c r="E33">
        <v>4.41</v>
      </c>
      <c r="F33">
        <v>4.66</v>
      </c>
      <c r="G33">
        <v>5.08</v>
      </c>
      <c r="H33">
        <v>4.47</v>
      </c>
      <c r="I33" s="26">
        <f>AVERAGE(D33:H33)</f>
        <v>4.6599999999999993</v>
      </c>
      <c r="J33" s="26">
        <f>I33*2.2</f>
        <v>10.251999999999999</v>
      </c>
      <c r="K33">
        <f>MAX(D33:H33)-MIN(D33:H33)</f>
        <v>0.66999999999999993</v>
      </c>
      <c r="L33" s="27">
        <v>41365</v>
      </c>
    </row>
    <row r="34" spans="1:12" x14ac:dyDescent="0.3">
      <c r="A34" t="s">
        <v>77</v>
      </c>
      <c r="B34" s="15">
        <v>0.8</v>
      </c>
      <c r="C34">
        <v>0.2</v>
      </c>
      <c r="D34">
        <v>5.8</v>
      </c>
      <c r="E34">
        <v>5.69</v>
      </c>
      <c r="F34">
        <v>5.75</v>
      </c>
      <c r="G34">
        <v>5.39</v>
      </c>
      <c r="H34">
        <v>5.51</v>
      </c>
      <c r="I34" s="26">
        <f>AVERAGE(D34:H34)</f>
        <v>5.6280000000000001</v>
      </c>
      <c r="J34" s="26">
        <f>I34*2.2</f>
        <v>12.381600000000001</v>
      </c>
      <c r="K34">
        <f>MAX(D34:H34)-MIN(D34:H34)</f>
        <v>0.41000000000000014</v>
      </c>
      <c r="L34" s="27">
        <v>41365</v>
      </c>
    </row>
    <row r="35" spans="1:12" x14ac:dyDescent="0.3">
      <c r="A35" t="s">
        <v>77</v>
      </c>
      <c r="B35" s="15">
        <v>1</v>
      </c>
      <c r="C35">
        <v>0.2</v>
      </c>
      <c r="D35">
        <v>5.5</v>
      </c>
      <c r="E35">
        <v>5.15</v>
      </c>
      <c r="F35">
        <v>5.28</v>
      </c>
      <c r="G35">
        <v>5.0599999999999996</v>
      </c>
      <c r="H35">
        <v>5.42</v>
      </c>
      <c r="I35" s="26">
        <f>AVERAGE(D35:H35)</f>
        <v>5.2819999999999991</v>
      </c>
      <c r="J35" s="26">
        <f>I35*2.2</f>
        <v>11.620399999999998</v>
      </c>
      <c r="K35">
        <f>MAX(D35:H35)-MIN(D35:H35)</f>
        <v>0.44000000000000039</v>
      </c>
      <c r="L35" s="27">
        <v>41365</v>
      </c>
    </row>
    <row r="36" spans="1:12" x14ac:dyDescent="0.3">
      <c r="A36" t="s">
        <v>77</v>
      </c>
      <c r="B36" s="15">
        <v>1.2</v>
      </c>
      <c r="C36">
        <v>0.2</v>
      </c>
      <c r="D36">
        <v>4.68</v>
      </c>
      <c r="E36">
        <v>4.82</v>
      </c>
      <c r="F36">
        <v>4.79</v>
      </c>
      <c r="G36">
        <v>4.63</v>
      </c>
      <c r="H36">
        <v>4.72</v>
      </c>
      <c r="I36" s="26">
        <f>AVERAGE(D36:H36)</f>
        <v>4.7279999999999998</v>
      </c>
      <c r="J36" s="26">
        <f>I36*2.2</f>
        <v>10.4016</v>
      </c>
      <c r="K36">
        <f>MAX(D36:H36)-MIN(D36:H36)</f>
        <v>0.19000000000000039</v>
      </c>
      <c r="L36" s="27">
        <v>41365</v>
      </c>
    </row>
    <row r="37" spans="1:12" x14ac:dyDescent="0.3">
      <c r="A37" t="s">
        <v>77</v>
      </c>
      <c r="B37" s="15">
        <v>1.5</v>
      </c>
      <c r="C37">
        <v>0.2</v>
      </c>
      <c r="D37">
        <v>5.66</v>
      </c>
      <c r="E37">
        <v>5.29</v>
      </c>
      <c r="F37">
        <v>5.32</v>
      </c>
      <c r="G37">
        <v>5.08</v>
      </c>
      <c r="H37">
        <v>5.41</v>
      </c>
      <c r="I37" s="26">
        <f>AVERAGE(D37:H37)</f>
        <v>5.3520000000000003</v>
      </c>
      <c r="J37" s="26">
        <f>I37*2.2</f>
        <v>11.774400000000002</v>
      </c>
      <c r="K37">
        <f>MAX(D37:H37)-MIN(D37:H37)</f>
        <v>0.58000000000000007</v>
      </c>
      <c r="L37" s="27">
        <v>41365</v>
      </c>
    </row>
    <row r="38" spans="1:12" x14ac:dyDescent="0.3">
      <c r="A38" t="s">
        <v>77</v>
      </c>
      <c r="B38" s="15">
        <v>1.9</v>
      </c>
      <c r="C38">
        <v>0.2</v>
      </c>
      <c r="D38">
        <v>5.41</v>
      </c>
      <c r="E38">
        <v>4.79</v>
      </c>
      <c r="F38">
        <v>4.59</v>
      </c>
      <c r="G38">
        <v>4.8099999999999996</v>
      </c>
      <c r="H38">
        <v>5.04</v>
      </c>
      <c r="I38" s="26">
        <f>AVERAGE(D38:H38)</f>
        <v>4.927999999999999</v>
      </c>
      <c r="J38" s="26">
        <f>I38*2.2</f>
        <v>10.841599999999998</v>
      </c>
      <c r="K38">
        <f>MAX(D38:H38)-MIN(D38:H38)</f>
        <v>0.82000000000000028</v>
      </c>
      <c r="L38" s="27">
        <v>41365</v>
      </c>
    </row>
    <row r="39" spans="1:12" x14ac:dyDescent="0.3">
      <c r="A39" t="s">
        <v>77</v>
      </c>
      <c r="B39" s="15">
        <v>2.7</v>
      </c>
      <c r="C39">
        <v>0.2</v>
      </c>
      <c r="D39">
        <v>6.38</v>
      </c>
      <c r="E39">
        <v>6.27</v>
      </c>
      <c r="F39">
        <v>5.82</v>
      </c>
      <c r="G39">
        <v>6.75</v>
      </c>
      <c r="H39">
        <v>6.04</v>
      </c>
      <c r="I39" s="26">
        <f>AVERAGE(D39:H39)</f>
        <v>6.2519999999999998</v>
      </c>
      <c r="J39" s="26">
        <f>I39*2.2</f>
        <v>13.7544</v>
      </c>
      <c r="K39">
        <f>MAX(D39:H39)-MIN(D39:H39)</f>
        <v>0.92999999999999972</v>
      </c>
      <c r="L39" s="27">
        <v>41365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sqref="A1:M3"/>
    </sheetView>
  </sheetViews>
  <sheetFormatPr defaultRowHeight="14.4" x14ac:dyDescent="0.3"/>
  <cols>
    <col min="4" max="8" width="0" hidden="1" customWidth="1"/>
  </cols>
  <sheetData>
    <row r="1" spans="1:13" ht="15" thickBot="1" x14ac:dyDescent="0.35">
      <c r="A1" s="70" t="s">
        <v>84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3" x14ac:dyDescent="0.3">
      <c r="A3" t="s">
        <v>53</v>
      </c>
      <c r="B3" s="21" t="s">
        <v>52</v>
      </c>
      <c r="C3" t="s">
        <v>51</v>
      </c>
      <c r="D3" t="s">
        <v>50</v>
      </c>
      <c r="E3" t="s">
        <v>49</v>
      </c>
      <c r="F3" t="s">
        <v>48</v>
      </c>
      <c r="G3" t="s">
        <v>47</v>
      </c>
      <c r="H3" t="s">
        <v>46</v>
      </c>
      <c r="I3" t="s">
        <v>45</v>
      </c>
      <c r="J3" t="s">
        <v>44</v>
      </c>
      <c r="K3" t="s">
        <v>80</v>
      </c>
      <c r="L3" t="s">
        <v>42</v>
      </c>
      <c r="M3" t="s">
        <v>41</v>
      </c>
    </row>
    <row r="4" spans="1:13" x14ac:dyDescent="0.3">
      <c r="A4" t="s">
        <v>77</v>
      </c>
      <c r="B4" s="15">
        <v>0.4</v>
      </c>
      <c r="C4">
        <v>0</v>
      </c>
      <c r="D4" s="8">
        <v>9.09</v>
      </c>
      <c r="E4" s="66">
        <v>9.43</v>
      </c>
      <c r="F4" s="66">
        <v>8.57</v>
      </c>
      <c r="G4" s="66">
        <v>9.02</v>
      </c>
      <c r="H4" s="66">
        <v>9.9600000000000009</v>
      </c>
      <c r="I4" s="30">
        <f>AVERAGE(D4:H4)</f>
        <v>9.2140000000000004</v>
      </c>
      <c r="J4" s="30">
        <f>I4*2.2</f>
        <v>20.270800000000001</v>
      </c>
      <c r="K4">
        <f>MAX(D4:H4)-MIN(D4:H4)</f>
        <v>1.3900000000000006</v>
      </c>
      <c r="L4" s="27">
        <v>41365</v>
      </c>
    </row>
    <row r="5" spans="1:13" x14ac:dyDescent="0.3">
      <c r="A5" t="s">
        <v>77</v>
      </c>
      <c r="B5" s="15">
        <v>0.5</v>
      </c>
      <c r="C5">
        <v>0</v>
      </c>
      <c r="D5">
        <v>12.99</v>
      </c>
      <c r="E5">
        <v>11.9</v>
      </c>
      <c r="F5">
        <v>12.83</v>
      </c>
      <c r="G5">
        <v>12.82</v>
      </c>
      <c r="H5">
        <v>12.65</v>
      </c>
      <c r="I5" s="30">
        <f>AVERAGE(D5:H5)</f>
        <v>12.638</v>
      </c>
      <c r="J5" s="30">
        <f>I5*2.2</f>
        <v>27.803600000000003</v>
      </c>
      <c r="K5">
        <f>MAX(D5:H5)-MIN(D5:H5)</f>
        <v>1.0899999999999999</v>
      </c>
      <c r="L5" s="27">
        <v>41365</v>
      </c>
    </row>
    <row r="6" spans="1:13" x14ac:dyDescent="0.3">
      <c r="A6" t="s">
        <v>77</v>
      </c>
      <c r="B6" s="15">
        <v>0.6</v>
      </c>
      <c r="C6">
        <v>0</v>
      </c>
      <c r="D6" s="8">
        <v>13.38</v>
      </c>
      <c r="E6" s="66">
        <v>13.55</v>
      </c>
      <c r="F6" s="66">
        <v>13.45</v>
      </c>
      <c r="G6" s="66">
        <v>13.63</v>
      </c>
      <c r="H6" s="66">
        <v>13.52</v>
      </c>
      <c r="I6" s="30">
        <f>AVERAGE(D6:H6)</f>
        <v>13.506</v>
      </c>
      <c r="J6" s="30">
        <f>I6*2.2</f>
        <v>29.713200000000004</v>
      </c>
      <c r="K6">
        <f>MAX(D6:H6)-MIN(D6:H6)</f>
        <v>0.25</v>
      </c>
      <c r="L6" s="27">
        <v>41365</v>
      </c>
    </row>
    <row r="7" spans="1:13" x14ac:dyDescent="0.3">
      <c r="A7" t="s">
        <v>77</v>
      </c>
      <c r="B7" s="15">
        <v>0.8</v>
      </c>
      <c r="C7">
        <v>0</v>
      </c>
      <c r="D7" s="8">
        <v>24.36</v>
      </c>
      <c r="E7" s="66">
        <v>24.58</v>
      </c>
      <c r="F7" s="66">
        <v>24.31</v>
      </c>
      <c r="G7" s="66">
        <v>25.02</v>
      </c>
      <c r="H7" s="66">
        <v>23.98</v>
      </c>
      <c r="I7" s="30">
        <f>AVERAGE(D7:H7)</f>
        <v>24.45</v>
      </c>
      <c r="J7" s="30">
        <f>I7*2.2</f>
        <v>53.790000000000006</v>
      </c>
      <c r="K7">
        <f>MAX(D7:H7)-MIN(D7:H7)</f>
        <v>1.0399999999999991</v>
      </c>
      <c r="L7" s="27">
        <v>41365</v>
      </c>
    </row>
    <row r="8" spans="1:13" x14ac:dyDescent="0.3">
      <c r="A8" t="s">
        <v>77</v>
      </c>
      <c r="B8" s="15">
        <v>1</v>
      </c>
      <c r="C8">
        <v>0</v>
      </c>
      <c r="D8" s="8">
        <v>28.52</v>
      </c>
      <c r="E8" s="66">
        <v>28.61</v>
      </c>
      <c r="F8" s="66">
        <v>28.17</v>
      </c>
      <c r="G8" s="66">
        <v>28.06</v>
      </c>
      <c r="H8" s="66">
        <v>28.33</v>
      </c>
      <c r="I8" s="30">
        <f>AVERAGE(D8:H8)</f>
        <v>28.338000000000001</v>
      </c>
      <c r="J8" s="30">
        <f>I8*2.2</f>
        <v>62.343600000000009</v>
      </c>
      <c r="K8">
        <f>MAX(D8:H8)-MIN(D8:H8)</f>
        <v>0.55000000000000071</v>
      </c>
      <c r="L8" s="27">
        <v>41365</v>
      </c>
    </row>
    <row r="9" spans="1:13" x14ac:dyDescent="0.3">
      <c r="A9" t="s">
        <v>77</v>
      </c>
      <c r="B9" s="15">
        <v>1.2</v>
      </c>
      <c r="C9">
        <v>0</v>
      </c>
      <c r="D9" s="8">
        <v>30.25</v>
      </c>
      <c r="E9" s="66">
        <v>30.42</v>
      </c>
      <c r="F9" s="66">
        <v>31.46</v>
      </c>
      <c r="G9" s="66">
        <v>30.99</v>
      </c>
      <c r="H9" s="66">
        <v>30.85</v>
      </c>
      <c r="I9" s="30">
        <f>AVERAGE(D9:H9)</f>
        <v>30.794</v>
      </c>
      <c r="J9" s="30">
        <f>I9*2.2</f>
        <v>67.746800000000007</v>
      </c>
      <c r="K9">
        <f>MAX(D9:H9)-MIN(D9:H9)</f>
        <v>1.2100000000000009</v>
      </c>
      <c r="L9" s="27">
        <v>41365</v>
      </c>
    </row>
    <row r="10" spans="1:13" x14ac:dyDescent="0.3">
      <c r="A10" t="s">
        <v>77</v>
      </c>
      <c r="B10" s="15">
        <v>1.5</v>
      </c>
      <c r="C10">
        <v>0</v>
      </c>
      <c r="D10" s="8">
        <v>35.65</v>
      </c>
      <c r="E10" s="66">
        <v>36.270000000000003</v>
      </c>
      <c r="F10" s="66">
        <v>35.71</v>
      </c>
      <c r="G10" s="66">
        <v>35.33</v>
      </c>
      <c r="H10" s="66">
        <v>35.69</v>
      </c>
      <c r="I10" s="30">
        <f>AVERAGE(D10:H10)</f>
        <v>35.729999999999997</v>
      </c>
      <c r="J10" s="30">
        <f>I10*2.2</f>
        <v>78.605999999999995</v>
      </c>
      <c r="K10">
        <f>MAX(D10:H10)-MIN(D10:H10)</f>
        <v>0.94000000000000483</v>
      </c>
      <c r="L10" s="27">
        <v>41365</v>
      </c>
    </row>
    <row r="11" spans="1:13" x14ac:dyDescent="0.3">
      <c r="A11" t="s">
        <v>77</v>
      </c>
      <c r="B11" s="15">
        <v>1.9</v>
      </c>
      <c r="C11">
        <v>0</v>
      </c>
      <c r="D11" s="8">
        <v>48.7</v>
      </c>
      <c r="E11" s="66">
        <v>48.5</v>
      </c>
      <c r="F11" s="66">
        <v>49.75</v>
      </c>
      <c r="G11" s="66">
        <v>49.7</v>
      </c>
      <c r="H11" s="66">
        <v>48.88</v>
      </c>
      <c r="I11" s="30">
        <f>AVERAGE(D11:H11)</f>
        <v>49.105999999999995</v>
      </c>
      <c r="J11" s="30">
        <f>I11*2.2</f>
        <v>108.03319999999999</v>
      </c>
      <c r="K11">
        <f>MAX(D11:H11)-MIN(D11:H11)</f>
        <v>1.25</v>
      </c>
      <c r="L11" s="27">
        <v>41365</v>
      </c>
    </row>
    <row r="12" spans="1:13" x14ac:dyDescent="0.3">
      <c r="A12" t="s">
        <v>77</v>
      </c>
      <c r="B12" s="15">
        <v>2.7</v>
      </c>
      <c r="C12">
        <v>0</v>
      </c>
      <c r="D12" s="8">
        <v>58.75</v>
      </c>
      <c r="E12" s="66">
        <v>59.61</v>
      </c>
      <c r="F12" s="66">
        <v>58.43</v>
      </c>
      <c r="G12" s="66">
        <v>59.66</v>
      </c>
      <c r="H12" s="66">
        <v>58.37</v>
      </c>
      <c r="I12" s="30">
        <f>AVERAGE(D12:H12)</f>
        <v>58.963999999999999</v>
      </c>
      <c r="J12" s="30">
        <f>I12*2.2</f>
        <v>129.7208</v>
      </c>
      <c r="K12">
        <f>MAX(D12:H12)-MIN(D12:H12)</f>
        <v>1.2899999999999991</v>
      </c>
      <c r="L12" s="27">
        <v>41365</v>
      </c>
    </row>
    <row r="13" spans="1:13" x14ac:dyDescent="0.3">
      <c r="A13" t="s">
        <v>77</v>
      </c>
      <c r="B13" s="15">
        <v>3</v>
      </c>
      <c r="C13">
        <v>0</v>
      </c>
      <c r="D13" s="8">
        <v>66.59</v>
      </c>
      <c r="E13" s="66">
        <v>68.739999999999995</v>
      </c>
      <c r="F13" s="66">
        <v>67.59</v>
      </c>
      <c r="G13" s="66">
        <v>65.709999999999994</v>
      </c>
      <c r="H13" s="66">
        <v>68.260000000000005</v>
      </c>
      <c r="I13" s="30">
        <f>AVERAGE(D13:H13)</f>
        <v>67.378</v>
      </c>
      <c r="J13" s="30">
        <f>I13*2.2</f>
        <v>148.23160000000001</v>
      </c>
      <c r="K13">
        <f>MAX(D13:H13)-MIN(D13:H13)</f>
        <v>3.0300000000000011</v>
      </c>
      <c r="L13" s="27">
        <v>41365</v>
      </c>
    </row>
    <row r="14" spans="1:13" x14ac:dyDescent="0.3">
      <c r="A14" t="s">
        <v>77</v>
      </c>
      <c r="B14" s="15">
        <v>3.5</v>
      </c>
      <c r="C14">
        <v>0</v>
      </c>
      <c r="D14" s="8">
        <v>66.5</v>
      </c>
      <c r="E14" s="66">
        <v>69.17</v>
      </c>
      <c r="F14" s="66">
        <v>67.75</v>
      </c>
      <c r="G14" s="66">
        <v>69.319999999999993</v>
      </c>
      <c r="H14" s="66">
        <v>68.260000000000005</v>
      </c>
      <c r="I14" s="30">
        <f>AVERAGE(D14:H14)</f>
        <v>68.2</v>
      </c>
      <c r="J14" s="30">
        <f>I14*2.2</f>
        <v>150.04000000000002</v>
      </c>
      <c r="K14">
        <f>MAX(D14:H14)-MIN(D14:H14)</f>
        <v>2.8199999999999932</v>
      </c>
      <c r="L14" s="27">
        <v>41365</v>
      </c>
    </row>
    <row r="15" spans="1:13" x14ac:dyDescent="0.3">
      <c r="A15" t="s">
        <v>77</v>
      </c>
      <c r="B15" s="15">
        <v>4.76</v>
      </c>
      <c r="C15">
        <v>0</v>
      </c>
      <c r="D15" s="8">
        <v>88.65</v>
      </c>
      <c r="E15" s="66">
        <v>90.65</v>
      </c>
      <c r="F15" s="66">
        <v>87.75</v>
      </c>
      <c r="G15" s="66">
        <v>88.85</v>
      </c>
      <c r="H15" s="66">
        <v>89.75</v>
      </c>
      <c r="I15" s="30">
        <f>AVERAGE(D15:H15)</f>
        <v>89.13</v>
      </c>
      <c r="J15" s="30">
        <f>I15*2.2</f>
        <v>196.08600000000001</v>
      </c>
      <c r="K15">
        <f>MAX(D15:H15)-MIN(D15:H15)</f>
        <v>2.9000000000000057</v>
      </c>
      <c r="L15" s="27">
        <v>41365</v>
      </c>
    </row>
    <row r="16" spans="1:13" x14ac:dyDescent="0.3">
      <c r="A16" s="25" t="s">
        <v>71</v>
      </c>
      <c r="B16" s="3">
        <v>0.4</v>
      </c>
      <c r="C16">
        <v>0</v>
      </c>
      <c r="D16" s="8">
        <v>3</v>
      </c>
      <c r="E16" s="66">
        <v>2</v>
      </c>
      <c r="F16" s="66">
        <v>2</v>
      </c>
      <c r="G16" s="66">
        <v>2</v>
      </c>
      <c r="H16" s="66">
        <v>3</v>
      </c>
      <c r="I16">
        <f>AVERAGE(D16:H16)</f>
        <v>2.4</v>
      </c>
      <c r="J16" s="30">
        <f>I16*2.2</f>
        <v>5.28</v>
      </c>
      <c r="K16">
        <f>MAX(D16:H16)-MIN(D16:H16)</f>
        <v>1</v>
      </c>
      <c r="L16" s="27">
        <v>41365</v>
      </c>
    </row>
    <row r="17" spans="1:12" x14ac:dyDescent="0.3">
      <c r="A17" s="25" t="s">
        <v>71</v>
      </c>
      <c r="B17" s="3">
        <v>0.5</v>
      </c>
      <c r="C17">
        <v>0</v>
      </c>
      <c r="D17" s="8">
        <v>4</v>
      </c>
      <c r="E17" s="66">
        <v>4</v>
      </c>
      <c r="F17" s="66">
        <v>3</v>
      </c>
      <c r="G17" s="66">
        <v>4</v>
      </c>
      <c r="H17" s="66">
        <v>5</v>
      </c>
      <c r="I17">
        <f>AVERAGE(D17:H17)</f>
        <v>4</v>
      </c>
      <c r="J17" s="30">
        <f>I17*2.2</f>
        <v>8.8000000000000007</v>
      </c>
      <c r="K17">
        <f>MAX(D17:H17)-MIN(D17:H17)</f>
        <v>2</v>
      </c>
      <c r="L17" s="27">
        <v>41365</v>
      </c>
    </row>
    <row r="18" spans="1:12" x14ac:dyDescent="0.3">
      <c r="A18" s="25" t="s">
        <v>71</v>
      </c>
      <c r="B18" s="3">
        <v>0.6</v>
      </c>
      <c r="C18">
        <v>0</v>
      </c>
      <c r="D18" s="8">
        <v>6</v>
      </c>
      <c r="E18" s="66">
        <v>6</v>
      </c>
      <c r="F18" s="66">
        <v>6</v>
      </c>
      <c r="G18" s="66">
        <v>5</v>
      </c>
      <c r="H18" s="66">
        <v>5</v>
      </c>
      <c r="I18">
        <f>AVERAGE(D18:H18)</f>
        <v>5.6</v>
      </c>
      <c r="J18" s="30">
        <f>I18*2.2</f>
        <v>12.32</v>
      </c>
      <c r="K18">
        <f>MAX(D18:H18)-MIN(D18:H18)</f>
        <v>1</v>
      </c>
      <c r="L18" s="27">
        <v>41365</v>
      </c>
    </row>
    <row r="19" spans="1:12" x14ac:dyDescent="0.3">
      <c r="A19" s="25" t="s">
        <v>71</v>
      </c>
      <c r="B19" s="3">
        <v>0.8</v>
      </c>
      <c r="C19">
        <v>0</v>
      </c>
      <c r="D19" s="8">
        <v>8</v>
      </c>
      <c r="E19" s="66">
        <v>8</v>
      </c>
      <c r="F19" s="66">
        <v>8</v>
      </c>
      <c r="G19" s="66">
        <v>7</v>
      </c>
      <c r="H19" s="66">
        <v>8</v>
      </c>
      <c r="I19">
        <f>AVERAGE(D19:H19)</f>
        <v>7.8</v>
      </c>
      <c r="J19" s="30">
        <f>I19*2.2</f>
        <v>17.16</v>
      </c>
      <c r="K19">
        <f>MAX(D19:H19)-MIN(D19:H19)</f>
        <v>1</v>
      </c>
      <c r="L19" s="27">
        <v>41365</v>
      </c>
    </row>
    <row r="20" spans="1:12" x14ac:dyDescent="0.3">
      <c r="A20" s="25" t="s">
        <v>71</v>
      </c>
      <c r="B20" s="3">
        <v>1</v>
      </c>
      <c r="C20">
        <v>0</v>
      </c>
      <c r="D20" s="8">
        <v>11</v>
      </c>
      <c r="E20" s="66">
        <v>11</v>
      </c>
      <c r="F20" s="66">
        <v>11</v>
      </c>
      <c r="G20" s="66">
        <v>10</v>
      </c>
      <c r="H20" s="66">
        <v>10</v>
      </c>
      <c r="I20">
        <f>AVERAGE(D20:H20)</f>
        <v>10.6</v>
      </c>
      <c r="J20" s="30">
        <f>I20*2.2</f>
        <v>23.32</v>
      </c>
      <c r="K20">
        <f>MAX(D20:H20)-MIN(D20:H20)</f>
        <v>1</v>
      </c>
      <c r="L20" s="27">
        <v>41365</v>
      </c>
    </row>
    <row r="21" spans="1:12" x14ac:dyDescent="0.3">
      <c r="A21" s="25" t="s">
        <v>71</v>
      </c>
      <c r="B21" s="3">
        <v>1.2</v>
      </c>
      <c r="C21">
        <v>0</v>
      </c>
      <c r="D21" s="8">
        <v>12</v>
      </c>
      <c r="E21" s="66">
        <v>12</v>
      </c>
      <c r="F21" s="66">
        <v>12</v>
      </c>
      <c r="G21" s="66">
        <v>11</v>
      </c>
      <c r="H21" s="66">
        <v>12</v>
      </c>
      <c r="I21">
        <f>AVERAGE(D21:H21)</f>
        <v>11.8</v>
      </c>
      <c r="J21" s="30">
        <f>I21*2.2</f>
        <v>25.960000000000004</v>
      </c>
      <c r="K21">
        <f>MAX(D21:H21)-MIN(D21:H21)</f>
        <v>1</v>
      </c>
      <c r="L21" s="27">
        <v>41365</v>
      </c>
    </row>
    <row r="22" spans="1:12" x14ac:dyDescent="0.3">
      <c r="A22" s="25" t="s">
        <v>71</v>
      </c>
      <c r="B22" s="3">
        <v>1.5</v>
      </c>
      <c r="C22">
        <v>0</v>
      </c>
      <c r="D22" s="8">
        <v>14</v>
      </c>
      <c r="E22" s="66">
        <v>15</v>
      </c>
      <c r="F22" s="66">
        <v>15</v>
      </c>
      <c r="G22" s="66">
        <v>14</v>
      </c>
      <c r="H22" s="66">
        <v>15</v>
      </c>
      <c r="I22">
        <f>AVERAGE(D22:H22)</f>
        <v>14.6</v>
      </c>
      <c r="J22" s="30">
        <f>I22*2.2</f>
        <v>32.120000000000005</v>
      </c>
      <c r="K22">
        <f>MAX(D22:H22)-MIN(D22:H22)</f>
        <v>1</v>
      </c>
      <c r="L22" s="27">
        <v>41365</v>
      </c>
    </row>
    <row r="23" spans="1:12" x14ac:dyDescent="0.3">
      <c r="A23" s="25" t="s">
        <v>71</v>
      </c>
      <c r="B23" s="3">
        <v>1.9</v>
      </c>
      <c r="C23">
        <v>0</v>
      </c>
      <c r="D23" s="8">
        <v>20</v>
      </c>
      <c r="E23" s="66">
        <v>21</v>
      </c>
      <c r="F23" s="66">
        <v>20</v>
      </c>
      <c r="G23" s="66">
        <v>21</v>
      </c>
      <c r="H23" s="66">
        <v>21</v>
      </c>
      <c r="I23">
        <f>AVERAGE(D23:H23)</f>
        <v>20.6</v>
      </c>
      <c r="J23" s="30">
        <f>I23*2.2</f>
        <v>45.320000000000007</v>
      </c>
      <c r="K23">
        <f>MAX(D23:H23)-MIN(D23:H23)</f>
        <v>1</v>
      </c>
      <c r="L23" s="27">
        <v>41365</v>
      </c>
    </row>
    <row r="24" spans="1:12" x14ac:dyDescent="0.3">
      <c r="A24" s="25" t="s">
        <v>71</v>
      </c>
      <c r="B24" s="3">
        <v>2.7</v>
      </c>
      <c r="C24">
        <v>0</v>
      </c>
      <c r="D24" s="8">
        <v>20</v>
      </c>
      <c r="E24" s="66">
        <v>20</v>
      </c>
      <c r="F24" s="66">
        <v>21</v>
      </c>
      <c r="G24" s="66">
        <v>20</v>
      </c>
      <c r="H24" s="66">
        <v>22</v>
      </c>
      <c r="I24">
        <f>AVERAGE(D24:H24)</f>
        <v>20.6</v>
      </c>
      <c r="J24" s="30">
        <f>I24*2.2</f>
        <v>45.320000000000007</v>
      </c>
      <c r="K24">
        <f>MAX(D24:H24)-MIN(D24:H24)</f>
        <v>2</v>
      </c>
      <c r="L24" s="27">
        <v>41365</v>
      </c>
    </row>
    <row r="25" spans="1:12" x14ac:dyDescent="0.3">
      <c r="A25" s="25" t="s">
        <v>71</v>
      </c>
      <c r="B25" s="3">
        <v>3</v>
      </c>
      <c r="C25">
        <v>0</v>
      </c>
      <c r="D25" s="8">
        <v>23</v>
      </c>
      <c r="E25" s="66">
        <v>23</v>
      </c>
      <c r="F25" s="66">
        <v>23</v>
      </c>
      <c r="G25" s="66">
        <v>24</v>
      </c>
      <c r="H25" s="66">
        <v>22</v>
      </c>
      <c r="I25">
        <f>AVERAGE(D25:H25)</f>
        <v>23</v>
      </c>
      <c r="J25" s="30">
        <f>I25*2.2</f>
        <v>50.6</v>
      </c>
      <c r="K25">
        <f>MAX(D25:H25)-MIN(D25:H25)</f>
        <v>2</v>
      </c>
      <c r="L25" s="27">
        <v>41365</v>
      </c>
    </row>
    <row r="26" spans="1:12" x14ac:dyDescent="0.3">
      <c r="A26" s="25" t="s">
        <v>71</v>
      </c>
      <c r="B26" s="3">
        <v>3.5</v>
      </c>
      <c r="C26">
        <v>0</v>
      </c>
      <c r="D26" s="8">
        <v>21</v>
      </c>
      <c r="E26" s="66">
        <v>20</v>
      </c>
      <c r="F26" s="66">
        <v>20</v>
      </c>
      <c r="G26" s="66">
        <v>21</v>
      </c>
      <c r="H26" s="66">
        <v>20</v>
      </c>
      <c r="I26">
        <f>AVERAGE(D26:H26)</f>
        <v>20.399999999999999</v>
      </c>
      <c r="J26" s="30">
        <f>I26*2.2</f>
        <v>44.88</v>
      </c>
      <c r="K26">
        <f>MAX(D26:H26)-MIN(D26:H26)</f>
        <v>1</v>
      </c>
      <c r="L26" s="27">
        <v>41365</v>
      </c>
    </row>
    <row r="27" spans="1:12" x14ac:dyDescent="0.3">
      <c r="A27" s="25" t="s">
        <v>71</v>
      </c>
      <c r="B27" s="3">
        <v>4.76</v>
      </c>
      <c r="C27">
        <v>0</v>
      </c>
      <c r="D27" s="8">
        <v>20</v>
      </c>
      <c r="E27" s="66">
        <v>20</v>
      </c>
      <c r="F27" s="66">
        <v>21</v>
      </c>
      <c r="G27" s="66">
        <v>20</v>
      </c>
      <c r="H27" s="66">
        <v>20</v>
      </c>
      <c r="I27">
        <f>AVERAGE(D27:H27)</f>
        <v>20.2</v>
      </c>
      <c r="J27" s="30">
        <f>I27*2.2</f>
        <v>44.440000000000005</v>
      </c>
      <c r="K27">
        <f>MAX(D27:H27)-MIN(D27:H27)</f>
        <v>1</v>
      </c>
      <c r="L27" s="27">
        <v>41365</v>
      </c>
    </row>
    <row r="28" spans="1:12" x14ac:dyDescent="0.3">
      <c r="A28" t="s">
        <v>77</v>
      </c>
      <c r="B28" s="15">
        <v>0.4</v>
      </c>
      <c r="C28">
        <v>0.15</v>
      </c>
      <c r="D28">
        <v>8.65</v>
      </c>
      <c r="E28">
        <v>8.2799999999999994</v>
      </c>
      <c r="F28">
        <v>8.7100000000000009</v>
      </c>
      <c r="G28">
        <v>8.26</v>
      </c>
      <c r="H28">
        <v>7.85</v>
      </c>
      <c r="I28" s="30">
        <f>AVERAGE(D28:H28)</f>
        <v>8.35</v>
      </c>
      <c r="J28" s="30">
        <f>I28*2.2</f>
        <v>18.37</v>
      </c>
      <c r="K28">
        <f>MAX(D28:H28)-MIN(D28:H28)</f>
        <v>0.86000000000000121</v>
      </c>
      <c r="L28" s="27">
        <v>41365</v>
      </c>
    </row>
    <row r="29" spans="1:12" x14ac:dyDescent="0.3">
      <c r="A29" t="s">
        <v>77</v>
      </c>
      <c r="B29" s="15">
        <v>0.5</v>
      </c>
      <c r="C29">
        <v>0.15</v>
      </c>
      <c r="D29">
        <v>10.79</v>
      </c>
      <c r="E29">
        <v>10.43</v>
      </c>
      <c r="F29">
        <v>10.67</v>
      </c>
      <c r="G29">
        <v>10.18</v>
      </c>
      <c r="H29">
        <v>10.46</v>
      </c>
      <c r="I29" s="30">
        <f>AVERAGE(D29:H29)</f>
        <v>10.506</v>
      </c>
      <c r="J29" s="30">
        <f>I29*2.2</f>
        <v>23.113200000000003</v>
      </c>
      <c r="K29">
        <f>MAX(D29:H29)-MIN(D29:H29)</f>
        <v>0.60999999999999943</v>
      </c>
      <c r="L29" s="27">
        <v>41365</v>
      </c>
    </row>
    <row r="30" spans="1:12" x14ac:dyDescent="0.3">
      <c r="A30" t="s">
        <v>77</v>
      </c>
      <c r="B30" s="15">
        <v>0.6</v>
      </c>
      <c r="C30">
        <v>0.15</v>
      </c>
      <c r="D30" s="8">
        <v>11.98</v>
      </c>
      <c r="E30" s="66">
        <v>12.33</v>
      </c>
      <c r="F30" s="66">
        <v>12.08</v>
      </c>
      <c r="G30" s="66">
        <v>12.225</v>
      </c>
      <c r="H30" s="66">
        <v>12.3</v>
      </c>
      <c r="I30" s="30">
        <f>AVERAGE(D30:H30)</f>
        <v>12.183000000000002</v>
      </c>
      <c r="J30" s="30">
        <f>I30*2.2</f>
        <v>26.802600000000005</v>
      </c>
      <c r="K30">
        <f>MAX(D30:H30)-MIN(D30:H30)</f>
        <v>0.34999999999999964</v>
      </c>
      <c r="L30" s="27">
        <v>41365</v>
      </c>
    </row>
    <row r="31" spans="1:12" x14ac:dyDescent="0.3">
      <c r="A31" t="s">
        <v>77</v>
      </c>
      <c r="B31" s="15">
        <v>0.8</v>
      </c>
      <c r="C31">
        <v>0.15</v>
      </c>
      <c r="D31" s="8">
        <v>18.48</v>
      </c>
      <c r="E31" s="66">
        <v>18.62</v>
      </c>
      <c r="F31" s="66">
        <v>17.66</v>
      </c>
      <c r="G31" s="66">
        <v>18.02</v>
      </c>
      <c r="H31" s="66">
        <v>17.809999999999999</v>
      </c>
      <c r="I31" s="30">
        <f>AVERAGE(D31:H31)</f>
        <v>18.118000000000002</v>
      </c>
      <c r="J31" s="30">
        <f>I31*2.2</f>
        <v>39.859600000000007</v>
      </c>
      <c r="K31">
        <f>MAX(D31:H31)-MIN(D31:H31)</f>
        <v>0.96000000000000085</v>
      </c>
      <c r="L31" s="27">
        <v>41365</v>
      </c>
    </row>
    <row r="32" spans="1:12" x14ac:dyDescent="0.3">
      <c r="A32" t="s">
        <v>77</v>
      </c>
      <c r="B32" s="15">
        <v>1</v>
      </c>
      <c r="C32">
        <v>0.15</v>
      </c>
      <c r="D32" s="8">
        <v>21.08</v>
      </c>
      <c r="E32" s="66">
        <v>20.47</v>
      </c>
      <c r="F32" s="66">
        <v>20.56</v>
      </c>
      <c r="G32" s="66">
        <v>21.22</v>
      </c>
      <c r="H32" s="66">
        <v>20.67</v>
      </c>
      <c r="I32" s="30">
        <f>AVERAGE(D32:H32)</f>
        <v>20.8</v>
      </c>
      <c r="J32" s="30">
        <f>I32*2.2</f>
        <v>45.760000000000005</v>
      </c>
      <c r="K32">
        <f>MAX(D32:H32)-MIN(D32:H32)</f>
        <v>0.75</v>
      </c>
      <c r="L32" s="27">
        <v>41365</v>
      </c>
    </row>
    <row r="33" spans="1:12" x14ac:dyDescent="0.3">
      <c r="A33" t="s">
        <v>77</v>
      </c>
      <c r="B33" s="15">
        <v>1.2</v>
      </c>
      <c r="C33">
        <v>0.15</v>
      </c>
      <c r="D33" s="8">
        <v>24.42</v>
      </c>
      <c r="E33" s="66">
        <v>23.95</v>
      </c>
      <c r="F33" s="66">
        <v>23.76</v>
      </c>
      <c r="G33" s="66">
        <v>23.82</v>
      </c>
      <c r="H33" s="66">
        <v>23.05</v>
      </c>
      <c r="I33" s="30">
        <f>AVERAGE(D33:H33)</f>
        <v>23.800000000000004</v>
      </c>
      <c r="J33" s="30">
        <f>I33*2.2</f>
        <v>52.360000000000014</v>
      </c>
      <c r="K33">
        <f>MAX(D33:H33)-MIN(D33:H33)</f>
        <v>1.370000000000001</v>
      </c>
      <c r="L33" s="27">
        <v>41365</v>
      </c>
    </row>
    <row r="34" spans="1:12" x14ac:dyDescent="0.3">
      <c r="A34" t="s">
        <v>77</v>
      </c>
      <c r="B34" s="15">
        <v>1.5</v>
      </c>
      <c r="C34">
        <v>0.15</v>
      </c>
      <c r="D34" s="8">
        <v>31.35</v>
      </c>
      <c r="E34" s="66">
        <v>32.01</v>
      </c>
      <c r="F34" s="66">
        <v>31.82</v>
      </c>
      <c r="G34" s="66">
        <v>31.67</v>
      </c>
      <c r="H34" s="66">
        <v>31.85</v>
      </c>
      <c r="I34" s="30">
        <f>AVERAGE(D34:H34)</f>
        <v>31.740000000000002</v>
      </c>
      <c r="J34" s="30">
        <f>I34*2.2</f>
        <v>69.828000000000003</v>
      </c>
      <c r="K34">
        <f>MAX(D34:H34)-MIN(D34:H34)</f>
        <v>0.65999999999999659</v>
      </c>
      <c r="L34" s="27">
        <v>41365</v>
      </c>
    </row>
    <row r="35" spans="1:12" x14ac:dyDescent="0.3">
      <c r="A35" t="s">
        <v>77</v>
      </c>
      <c r="B35" s="15">
        <v>1.9</v>
      </c>
      <c r="C35">
        <v>0.15</v>
      </c>
      <c r="D35" s="8">
        <v>33.51</v>
      </c>
      <c r="E35" s="66">
        <v>34.549999999999997</v>
      </c>
      <c r="F35" s="66">
        <v>34.65</v>
      </c>
      <c r="G35" s="66">
        <v>33.25</v>
      </c>
      <c r="H35" s="66">
        <v>33.15</v>
      </c>
      <c r="I35" s="30">
        <f>AVERAGE(D35:H35)</f>
        <v>33.822000000000003</v>
      </c>
      <c r="J35" s="30">
        <f>I35*2.2</f>
        <v>74.408400000000015</v>
      </c>
      <c r="K35">
        <f>MAX(D35:H35)-MIN(D35:H35)</f>
        <v>1.5</v>
      </c>
      <c r="L35" s="27">
        <v>41365</v>
      </c>
    </row>
    <row r="36" spans="1:12" x14ac:dyDescent="0.3">
      <c r="A36" t="s">
        <v>77</v>
      </c>
      <c r="B36" s="15">
        <v>2.7</v>
      </c>
      <c r="C36">
        <v>0.15</v>
      </c>
      <c r="D36" s="8">
        <v>34.89</v>
      </c>
      <c r="E36" s="66">
        <v>35.619999999999997</v>
      </c>
      <c r="F36" s="66">
        <v>35.44</v>
      </c>
      <c r="G36" s="66">
        <v>34.76</v>
      </c>
      <c r="H36" s="66">
        <v>35.35</v>
      </c>
      <c r="I36" s="30">
        <f>AVERAGE(D36:H36)</f>
        <v>35.211999999999996</v>
      </c>
      <c r="J36" s="30">
        <f>I36*2.2</f>
        <v>77.466399999999993</v>
      </c>
      <c r="K36">
        <f>MAX(D36:H36)-MIN(D36:H36)</f>
        <v>0.85999999999999943</v>
      </c>
      <c r="L36" s="27">
        <v>41365</v>
      </c>
    </row>
    <row r="37" spans="1:12" x14ac:dyDescent="0.3">
      <c r="A37" t="s">
        <v>77</v>
      </c>
      <c r="B37" s="15">
        <v>3</v>
      </c>
      <c r="C37">
        <v>0.15</v>
      </c>
      <c r="D37" s="8">
        <v>38.1</v>
      </c>
      <c r="E37" s="66">
        <v>36.93</v>
      </c>
      <c r="F37" s="66">
        <v>38.18</v>
      </c>
      <c r="G37" s="66">
        <v>37.950000000000003</v>
      </c>
      <c r="H37" s="66">
        <v>36.729999999999997</v>
      </c>
      <c r="I37" s="30">
        <f>AVERAGE(D37:H37)</f>
        <v>37.578000000000003</v>
      </c>
      <c r="J37" s="30">
        <f>I37*2.2</f>
        <v>82.671600000000012</v>
      </c>
      <c r="K37">
        <f>MAX(D37:H37)-MIN(D37:H37)</f>
        <v>1.4500000000000028</v>
      </c>
      <c r="L37" s="27">
        <v>41365</v>
      </c>
    </row>
    <row r="38" spans="1:12" x14ac:dyDescent="0.3">
      <c r="A38" t="s">
        <v>77</v>
      </c>
      <c r="B38" s="15">
        <v>3.5</v>
      </c>
      <c r="C38">
        <v>0.15</v>
      </c>
      <c r="D38" s="8">
        <v>38.1</v>
      </c>
      <c r="E38" s="66">
        <v>39.47</v>
      </c>
      <c r="F38" s="66">
        <v>39.049999999999997</v>
      </c>
      <c r="G38" s="66">
        <v>38.42</v>
      </c>
      <c r="H38" s="66">
        <v>39.08</v>
      </c>
      <c r="I38" s="30">
        <f>AVERAGE(D38:H38)</f>
        <v>38.823999999999998</v>
      </c>
      <c r="J38" s="30">
        <f>I38*2.2</f>
        <v>85.412800000000004</v>
      </c>
      <c r="K38">
        <f>MAX(D38:H38)-MIN(D38:H38)</f>
        <v>1.3699999999999974</v>
      </c>
      <c r="L38" s="27">
        <v>41365</v>
      </c>
    </row>
    <row r="39" spans="1:12" x14ac:dyDescent="0.3">
      <c r="A39" t="s">
        <v>77</v>
      </c>
      <c r="B39" s="15">
        <v>4.76</v>
      </c>
      <c r="C39">
        <v>0.15</v>
      </c>
      <c r="D39" s="8">
        <v>42.15</v>
      </c>
      <c r="E39" s="66">
        <v>43.2</v>
      </c>
      <c r="F39" s="66">
        <v>42.58</v>
      </c>
      <c r="G39" s="66">
        <v>42.51</v>
      </c>
      <c r="H39" s="66">
        <v>43</v>
      </c>
      <c r="I39" s="30">
        <f>AVERAGE(D39:H39)</f>
        <v>42.688000000000002</v>
      </c>
      <c r="J39" s="30">
        <f>I39*2.2</f>
        <v>93.913600000000017</v>
      </c>
      <c r="K39">
        <f>MAX(D39:H39)-MIN(D39:H39)</f>
        <v>1.0500000000000043</v>
      </c>
      <c r="L39" s="27">
        <v>41365</v>
      </c>
    </row>
    <row r="40" spans="1:12" x14ac:dyDescent="0.3">
      <c r="A40" t="s">
        <v>77</v>
      </c>
      <c r="B40" s="15">
        <v>0.4</v>
      </c>
      <c r="C40">
        <v>0.2</v>
      </c>
      <c r="D40">
        <v>7.09</v>
      </c>
      <c r="E40">
        <v>7.43</v>
      </c>
      <c r="F40">
        <v>7.57</v>
      </c>
      <c r="G40">
        <v>7.06</v>
      </c>
      <c r="H40">
        <v>8.07</v>
      </c>
      <c r="I40" s="30">
        <f>AVERAGE(D40:H40)</f>
        <v>7.444</v>
      </c>
      <c r="J40" s="30">
        <f>I40*2.2</f>
        <v>16.376800000000003</v>
      </c>
      <c r="K40">
        <f>MAX(D40:H40)-MIN(D40:H40)</f>
        <v>1.0100000000000007</v>
      </c>
      <c r="L40" s="27">
        <v>41365</v>
      </c>
    </row>
    <row r="41" spans="1:12" x14ac:dyDescent="0.3">
      <c r="A41" t="s">
        <v>77</v>
      </c>
      <c r="B41" s="15">
        <v>0.5</v>
      </c>
      <c r="C41">
        <v>0.2</v>
      </c>
      <c r="D41" s="8">
        <v>7.88</v>
      </c>
      <c r="E41" s="66">
        <v>8.07</v>
      </c>
      <c r="F41" s="66">
        <v>8.01</v>
      </c>
      <c r="G41" s="66">
        <v>7.95</v>
      </c>
      <c r="H41" s="66">
        <v>8.2799999999999994</v>
      </c>
      <c r="I41" s="30">
        <f>AVERAGE(D41:H41)</f>
        <v>8.0380000000000003</v>
      </c>
      <c r="J41" s="30">
        <f>I41*2.2</f>
        <v>17.683600000000002</v>
      </c>
      <c r="K41">
        <f>MAX(D41:H41)-MIN(D41:H41)</f>
        <v>0.39999999999999947</v>
      </c>
      <c r="L41" s="27">
        <v>41365</v>
      </c>
    </row>
    <row r="42" spans="1:12" x14ac:dyDescent="0.3">
      <c r="A42" t="s">
        <v>77</v>
      </c>
      <c r="B42" s="15">
        <v>0.6</v>
      </c>
      <c r="C42">
        <v>0.2</v>
      </c>
      <c r="D42" s="8">
        <v>11.8</v>
      </c>
      <c r="E42" s="66">
        <v>10.85</v>
      </c>
      <c r="F42" s="66">
        <v>10.93</v>
      </c>
      <c r="G42" s="66">
        <v>11.76</v>
      </c>
      <c r="H42" s="66">
        <v>11.37</v>
      </c>
      <c r="I42" s="30">
        <f>AVERAGE(D42:H42)</f>
        <v>11.341999999999999</v>
      </c>
      <c r="J42" s="30">
        <f>I42*2.2</f>
        <v>24.952400000000001</v>
      </c>
      <c r="K42">
        <f>MAX(D42:H42)-MIN(D42:H42)</f>
        <v>0.95000000000000107</v>
      </c>
      <c r="L42" s="27">
        <v>41365</v>
      </c>
    </row>
    <row r="43" spans="1:12" x14ac:dyDescent="0.3">
      <c r="A43" t="s">
        <v>77</v>
      </c>
      <c r="B43" s="15">
        <v>0.8</v>
      </c>
      <c r="C43">
        <v>0.2</v>
      </c>
      <c r="D43" s="8">
        <v>17.38</v>
      </c>
      <c r="E43" s="66">
        <v>18.02</v>
      </c>
      <c r="F43" s="66">
        <v>17.25</v>
      </c>
      <c r="G43" s="66">
        <v>17.190000000000001</v>
      </c>
      <c r="H43" s="66">
        <v>17.649999999999999</v>
      </c>
      <c r="I43" s="30">
        <f>AVERAGE(D43:H43)</f>
        <v>17.498000000000001</v>
      </c>
      <c r="J43" s="30">
        <f>I43*2.2</f>
        <v>38.495600000000003</v>
      </c>
      <c r="K43">
        <f>MAX(D43:H43)-MIN(D43:H43)</f>
        <v>0.82999999999999829</v>
      </c>
      <c r="L43" s="27">
        <v>41365</v>
      </c>
    </row>
    <row r="44" spans="1:12" x14ac:dyDescent="0.3">
      <c r="A44" t="s">
        <v>77</v>
      </c>
      <c r="B44" s="15">
        <v>1</v>
      </c>
      <c r="C44">
        <v>0.2</v>
      </c>
      <c r="D44" s="8">
        <v>19.649999999999999</v>
      </c>
      <c r="E44" s="66">
        <v>18.75</v>
      </c>
      <c r="F44" s="66">
        <v>18.920000000000002</v>
      </c>
      <c r="G44" s="66">
        <v>19.05</v>
      </c>
      <c r="H44" s="66">
        <v>18.920000000000002</v>
      </c>
      <c r="I44" s="30">
        <f>AVERAGE(D44:H44)</f>
        <v>19.058</v>
      </c>
      <c r="J44" s="30">
        <f>I44*2.2</f>
        <v>41.927600000000005</v>
      </c>
      <c r="K44">
        <f>MAX(D44:H44)-MIN(D44:H44)</f>
        <v>0.89999999999999858</v>
      </c>
      <c r="L44" s="27">
        <v>41365</v>
      </c>
    </row>
    <row r="45" spans="1:12" x14ac:dyDescent="0.3">
      <c r="A45" t="s">
        <v>77</v>
      </c>
      <c r="B45" s="15">
        <v>1.2</v>
      </c>
      <c r="C45">
        <v>0.2</v>
      </c>
      <c r="D45" s="8">
        <v>21.35</v>
      </c>
      <c r="E45" s="66">
        <v>20.350000000000001</v>
      </c>
      <c r="F45" s="66">
        <v>21.45</v>
      </c>
      <c r="G45" s="66">
        <v>20.85</v>
      </c>
      <c r="H45" s="66">
        <v>21.65</v>
      </c>
      <c r="I45" s="30">
        <f>AVERAGE(D45:H45)</f>
        <v>21.130000000000003</v>
      </c>
      <c r="J45" s="30">
        <f>I45*2.2</f>
        <v>46.486000000000011</v>
      </c>
      <c r="K45">
        <f>MAX(D45:H45)-MIN(D45:H45)</f>
        <v>1.2999999999999972</v>
      </c>
      <c r="L45" s="27">
        <v>41365</v>
      </c>
    </row>
    <row r="46" spans="1:12" x14ac:dyDescent="0.3">
      <c r="A46" t="s">
        <v>77</v>
      </c>
      <c r="B46" s="15">
        <v>1.5</v>
      </c>
      <c r="C46">
        <v>0.2</v>
      </c>
      <c r="D46" s="8">
        <v>25.25</v>
      </c>
      <c r="E46" s="66">
        <v>26.02</v>
      </c>
      <c r="F46" s="66">
        <v>25.87</v>
      </c>
      <c r="G46" s="66">
        <v>25.67</v>
      </c>
      <c r="H46" s="66">
        <v>26.31</v>
      </c>
      <c r="I46" s="30">
        <f>AVERAGE(D46:H46)</f>
        <v>25.824000000000002</v>
      </c>
      <c r="J46" s="30">
        <f>I46*2.2</f>
        <v>56.81280000000001</v>
      </c>
      <c r="K46">
        <f>MAX(D46:H46)-MIN(D46:H46)</f>
        <v>1.0599999999999987</v>
      </c>
      <c r="L46" s="27">
        <v>41365</v>
      </c>
    </row>
    <row r="47" spans="1:12" x14ac:dyDescent="0.3">
      <c r="A47" t="s">
        <v>77</v>
      </c>
      <c r="B47" s="15">
        <v>1.9</v>
      </c>
      <c r="C47">
        <v>0.2</v>
      </c>
      <c r="D47" s="8">
        <v>28.87</v>
      </c>
      <c r="E47" s="66">
        <v>26.87</v>
      </c>
      <c r="F47" s="66">
        <v>26.9</v>
      </c>
      <c r="G47" s="66">
        <v>26.69</v>
      </c>
      <c r="H47" s="66">
        <v>27.36</v>
      </c>
      <c r="I47" s="30">
        <f>AVERAGE(D47:H47)</f>
        <v>27.338000000000001</v>
      </c>
      <c r="J47" s="30">
        <f>I47*2.2</f>
        <v>60.143600000000006</v>
      </c>
      <c r="K47">
        <f>MAX(D47:H47)-MIN(D47:H47)</f>
        <v>2.1799999999999997</v>
      </c>
      <c r="L47" s="27">
        <v>41365</v>
      </c>
    </row>
    <row r="48" spans="1:12" x14ac:dyDescent="0.3">
      <c r="A48" t="s">
        <v>77</v>
      </c>
      <c r="B48" s="15">
        <v>2.7</v>
      </c>
      <c r="C48">
        <v>0.2</v>
      </c>
      <c r="D48" s="8">
        <v>28.96</v>
      </c>
      <c r="E48" s="66">
        <v>29.08</v>
      </c>
      <c r="F48" s="66">
        <v>28.83</v>
      </c>
      <c r="G48" s="66">
        <v>28.45</v>
      </c>
      <c r="H48" s="66">
        <v>27.93</v>
      </c>
      <c r="I48" s="30">
        <f>AVERAGE(D48:H48)</f>
        <v>28.65</v>
      </c>
      <c r="J48" s="30">
        <f>I48*2.2</f>
        <v>63.03</v>
      </c>
      <c r="K48">
        <f>MAX(D48:H48)-MIN(D48:H48)</f>
        <v>1.1499999999999986</v>
      </c>
      <c r="L48" s="27">
        <v>41365</v>
      </c>
    </row>
    <row r="49" spans="1:12" x14ac:dyDescent="0.3">
      <c r="A49" t="s">
        <v>77</v>
      </c>
      <c r="B49" s="15">
        <v>3</v>
      </c>
      <c r="C49">
        <v>0.2</v>
      </c>
      <c r="D49" s="8">
        <v>30.14</v>
      </c>
      <c r="E49" s="66">
        <v>29.62</v>
      </c>
      <c r="F49" s="66">
        <v>29.82</v>
      </c>
      <c r="G49" s="66">
        <v>29.37</v>
      </c>
      <c r="H49" s="66">
        <v>30.25</v>
      </c>
      <c r="I49" s="30">
        <f>AVERAGE(D49:H49)</f>
        <v>29.840000000000003</v>
      </c>
      <c r="J49" s="30">
        <f>I49*2.2</f>
        <v>65.64800000000001</v>
      </c>
      <c r="K49">
        <f>MAX(D49:H49)-MIN(D49:H49)</f>
        <v>0.87999999999999901</v>
      </c>
      <c r="L49" s="27">
        <v>41365</v>
      </c>
    </row>
    <row r="50" spans="1:12" x14ac:dyDescent="0.3">
      <c r="A50" t="s">
        <v>77</v>
      </c>
      <c r="B50" s="15">
        <v>3.5</v>
      </c>
      <c r="C50">
        <v>0.2</v>
      </c>
      <c r="D50" s="8">
        <v>30.78</v>
      </c>
      <c r="E50" s="66">
        <v>28.54</v>
      </c>
      <c r="F50" s="66">
        <v>28.91</v>
      </c>
      <c r="G50" s="66">
        <v>28.87</v>
      </c>
      <c r="H50" s="66">
        <v>29.03</v>
      </c>
      <c r="I50" s="30">
        <f>AVERAGE(D50:H50)</f>
        <v>29.225999999999999</v>
      </c>
      <c r="J50" s="30">
        <f>I50*2.2</f>
        <v>64.297200000000004</v>
      </c>
      <c r="K50">
        <f>MAX(D50:H50)-MIN(D50:H50)</f>
        <v>2.240000000000002</v>
      </c>
      <c r="L50" s="27">
        <v>41365</v>
      </c>
    </row>
    <row r="51" spans="1:12" x14ac:dyDescent="0.3">
      <c r="A51" t="s">
        <v>77</v>
      </c>
      <c r="B51" s="15">
        <v>4.76</v>
      </c>
      <c r="C51">
        <v>0.2</v>
      </c>
      <c r="D51" s="8">
        <v>34.15</v>
      </c>
      <c r="E51" s="66">
        <v>35.090000000000003</v>
      </c>
      <c r="F51" s="66">
        <v>34.21</v>
      </c>
      <c r="G51" s="66">
        <v>34.18</v>
      </c>
      <c r="H51" s="66">
        <v>33.909999999999997</v>
      </c>
      <c r="I51" s="30">
        <f>AVERAGE(D51:H51)</f>
        <v>34.308000000000007</v>
      </c>
      <c r="J51" s="30">
        <f>I51*2.2</f>
        <v>75.477600000000024</v>
      </c>
      <c r="K51">
        <f>MAX(D51:H51)-MIN(D51:H51)</f>
        <v>1.1800000000000068</v>
      </c>
      <c r="L51" s="27">
        <v>41365</v>
      </c>
    </row>
    <row r="52" spans="1:12" x14ac:dyDescent="0.3">
      <c r="A52" t="s">
        <v>77</v>
      </c>
      <c r="B52" s="15">
        <v>0.4</v>
      </c>
      <c r="C52">
        <v>0.35</v>
      </c>
      <c r="D52">
        <v>6.52</v>
      </c>
      <c r="E52">
        <v>6.17</v>
      </c>
      <c r="F52">
        <v>6.26</v>
      </c>
      <c r="G52">
        <v>6.08</v>
      </c>
      <c r="H52">
        <v>6.76</v>
      </c>
      <c r="I52" s="30">
        <f>AVERAGE(D52:H52)</f>
        <v>6.3579999999999997</v>
      </c>
      <c r="J52" s="30">
        <f>I52*2.2</f>
        <v>13.9876</v>
      </c>
      <c r="K52">
        <f>MAX(D52:H52)-MIN(D52:H52)</f>
        <v>0.67999999999999972</v>
      </c>
      <c r="L52" s="27">
        <v>41365</v>
      </c>
    </row>
    <row r="53" spans="1:12" x14ac:dyDescent="0.3">
      <c r="A53" t="s">
        <v>77</v>
      </c>
      <c r="B53" s="15">
        <v>0.5</v>
      </c>
      <c r="C53">
        <v>0.35</v>
      </c>
      <c r="D53" s="8">
        <v>6.97</v>
      </c>
      <c r="E53" s="66">
        <v>7.35</v>
      </c>
      <c r="F53" s="66">
        <v>6.75</v>
      </c>
      <c r="G53" s="66">
        <v>6.89</v>
      </c>
      <c r="H53" s="66">
        <v>7.28</v>
      </c>
      <c r="I53" s="30">
        <f>AVERAGE(D53:H53)</f>
        <v>7.048</v>
      </c>
      <c r="J53" s="30">
        <f>I53*2.2</f>
        <v>15.505600000000001</v>
      </c>
      <c r="K53">
        <f>MAX(D53:H53)-MIN(D53:H53)</f>
        <v>0.59999999999999964</v>
      </c>
      <c r="L53" s="27">
        <v>41365</v>
      </c>
    </row>
    <row r="54" spans="1:12" x14ac:dyDescent="0.3">
      <c r="A54" t="s">
        <v>77</v>
      </c>
      <c r="B54" s="15">
        <v>0.6</v>
      </c>
      <c r="C54">
        <v>0.35</v>
      </c>
      <c r="D54" s="8">
        <v>9.25</v>
      </c>
      <c r="E54" s="66">
        <v>8.89</v>
      </c>
      <c r="F54" s="66">
        <v>9.4499999999999993</v>
      </c>
      <c r="G54" s="66">
        <v>9.51</v>
      </c>
      <c r="H54" s="66">
        <v>9.36</v>
      </c>
      <c r="I54" s="30">
        <f>AVERAGE(D54:H54)</f>
        <v>9.2919999999999998</v>
      </c>
      <c r="J54" s="30">
        <f>I54*2.2</f>
        <v>20.442400000000003</v>
      </c>
      <c r="K54">
        <f>MAX(D54:H54)-MIN(D54:H54)</f>
        <v>0.61999999999999922</v>
      </c>
      <c r="L54" s="27">
        <v>41365</v>
      </c>
    </row>
    <row r="55" spans="1:12" x14ac:dyDescent="0.3">
      <c r="A55" t="s">
        <v>77</v>
      </c>
      <c r="B55" s="15">
        <v>0.8</v>
      </c>
      <c r="C55">
        <v>0.35</v>
      </c>
      <c r="D55" s="8">
        <v>12.85</v>
      </c>
      <c r="E55" s="66">
        <v>13.05</v>
      </c>
      <c r="F55" s="66">
        <v>13.85</v>
      </c>
      <c r="G55" s="66">
        <v>13.39</v>
      </c>
      <c r="H55" s="66">
        <v>13.25</v>
      </c>
      <c r="I55" s="30">
        <f>AVERAGE(D55:H55)</f>
        <v>13.278</v>
      </c>
      <c r="J55" s="30">
        <f>I55*2.2</f>
        <v>29.211600000000004</v>
      </c>
      <c r="K55">
        <f>MAX(D55:H55)-MIN(D55:H55)</f>
        <v>1</v>
      </c>
      <c r="L55" s="27">
        <v>41365</v>
      </c>
    </row>
    <row r="56" spans="1:12" x14ac:dyDescent="0.3">
      <c r="A56" t="s">
        <v>77</v>
      </c>
      <c r="B56" s="15">
        <v>1</v>
      </c>
      <c r="C56">
        <v>0.35</v>
      </c>
      <c r="D56" s="8">
        <v>16.45</v>
      </c>
      <c r="E56" s="66">
        <v>15.85</v>
      </c>
      <c r="F56" s="66">
        <v>15.86</v>
      </c>
      <c r="G56" s="66">
        <v>16.079999999999998</v>
      </c>
      <c r="H56" s="66">
        <v>15.32</v>
      </c>
      <c r="I56" s="30">
        <f>AVERAGE(D56:H56)</f>
        <v>15.912000000000001</v>
      </c>
      <c r="J56" s="30">
        <f>I56*2.2</f>
        <v>35.006400000000006</v>
      </c>
      <c r="K56">
        <f>MAX(D56:H56)-MIN(D56:H56)</f>
        <v>1.129999999999999</v>
      </c>
      <c r="L56" s="27">
        <v>41365</v>
      </c>
    </row>
    <row r="57" spans="1:12" x14ac:dyDescent="0.3">
      <c r="A57" t="s">
        <v>77</v>
      </c>
      <c r="B57" s="15">
        <v>1.2</v>
      </c>
      <c r="C57">
        <v>0.35</v>
      </c>
      <c r="D57" s="8">
        <v>17.649999999999999</v>
      </c>
      <c r="E57" s="66">
        <v>18.02</v>
      </c>
      <c r="F57" s="66">
        <v>17.850000000000001</v>
      </c>
      <c r="G57" s="66">
        <v>17.649999999999999</v>
      </c>
      <c r="H57" s="66">
        <v>18.75</v>
      </c>
      <c r="I57" s="30">
        <f>AVERAGE(D57:H57)</f>
        <v>17.984000000000002</v>
      </c>
      <c r="J57" s="30">
        <f>I57*2.2</f>
        <v>39.564800000000005</v>
      </c>
      <c r="K57">
        <f>MAX(D57:H57)-MIN(D57:H57)</f>
        <v>1.1000000000000014</v>
      </c>
      <c r="L57" s="27">
        <v>41365</v>
      </c>
    </row>
    <row r="58" spans="1:12" x14ac:dyDescent="0.3">
      <c r="A58" t="s">
        <v>77</v>
      </c>
      <c r="B58" s="15">
        <v>1.5</v>
      </c>
      <c r="C58">
        <v>0.35</v>
      </c>
      <c r="D58" s="8">
        <v>18.920000000000002</v>
      </c>
      <c r="E58" s="66">
        <v>18.260000000000002</v>
      </c>
      <c r="F58" s="66">
        <v>18.63</v>
      </c>
      <c r="G58" s="66">
        <v>18.149999999999999</v>
      </c>
      <c r="H58" s="66">
        <v>18.350000000000001</v>
      </c>
      <c r="I58" s="30">
        <f>AVERAGE(D58:H58)</f>
        <v>18.462</v>
      </c>
      <c r="J58" s="30">
        <f>I58*2.2</f>
        <v>40.616400000000006</v>
      </c>
      <c r="K58">
        <f>MAX(D58:H58)-MIN(D58:H58)</f>
        <v>0.77000000000000313</v>
      </c>
      <c r="L58" s="27">
        <v>41365</v>
      </c>
    </row>
    <row r="59" spans="1:12" x14ac:dyDescent="0.3">
      <c r="A59" t="s">
        <v>77</v>
      </c>
      <c r="B59" s="15">
        <v>1.9</v>
      </c>
      <c r="C59">
        <v>0.35</v>
      </c>
      <c r="D59" s="8">
        <v>18.25</v>
      </c>
      <c r="E59" s="66">
        <v>18.75</v>
      </c>
      <c r="F59" s="66">
        <v>18.75</v>
      </c>
      <c r="G59" s="66">
        <v>18.25</v>
      </c>
      <c r="H59" s="66">
        <v>18.350000000000001</v>
      </c>
      <c r="I59" s="30">
        <f>AVERAGE(D59:H59)</f>
        <v>18.47</v>
      </c>
      <c r="J59" s="30">
        <f>I59*2.2</f>
        <v>40.634</v>
      </c>
      <c r="K59">
        <f>MAX(D59:H59)-MIN(D59:H59)</f>
        <v>0.5</v>
      </c>
      <c r="L59" s="27">
        <v>41365</v>
      </c>
    </row>
    <row r="60" spans="1:12" x14ac:dyDescent="0.3">
      <c r="A60" t="s">
        <v>77</v>
      </c>
      <c r="B60" s="15">
        <v>2.7</v>
      </c>
      <c r="C60">
        <v>0.35</v>
      </c>
      <c r="D60" s="8">
        <v>18.66</v>
      </c>
      <c r="E60" s="66">
        <v>18.420000000000002</v>
      </c>
      <c r="F60" s="66">
        <v>18.53</v>
      </c>
      <c r="G60" s="66">
        <v>17.86</v>
      </c>
      <c r="H60" s="66">
        <v>18.649999999999999</v>
      </c>
      <c r="I60" s="30">
        <f>AVERAGE(D60:H60)</f>
        <v>18.423999999999999</v>
      </c>
      <c r="J60" s="30">
        <f>I60*2.2</f>
        <v>40.532800000000002</v>
      </c>
      <c r="K60">
        <f>MAX(D60:H60)-MIN(D60:H60)</f>
        <v>0.80000000000000071</v>
      </c>
      <c r="L60" s="27">
        <v>41365</v>
      </c>
    </row>
    <row r="61" spans="1:12" x14ac:dyDescent="0.3">
      <c r="A61" t="s">
        <v>77</v>
      </c>
      <c r="B61" s="15">
        <v>3</v>
      </c>
      <c r="C61">
        <v>0.35</v>
      </c>
      <c r="D61" s="8">
        <v>21.07</v>
      </c>
      <c r="E61" s="66">
        <v>21.21</v>
      </c>
      <c r="F61" s="66">
        <v>20.95</v>
      </c>
      <c r="G61" s="66">
        <v>21.43</v>
      </c>
      <c r="H61" s="66">
        <v>20.69</v>
      </c>
      <c r="I61" s="30">
        <f>AVERAGE(D61:H61)</f>
        <v>21.07</v>
      </c>
      <c r="J61" s="30">
        <f>I61*2.2</f>
        <v>46.354000000000006</v>
      </c>
      <c r="K61">
        <f>MAX(D61:H61)-MIN(D61:H61)</f>
        <v>0.73999999999999844</v>
      </c>
      <c r="L61" s="27">
        <v>41365</v>
      </c>
    </row>
    <row r="62" spans="1:12" x14ac:dyDescent="0.3">
      <c r="A62" t="s">
        <v>77</v>
      </c>
      <c r="B62" s="15">
        <v>3.5</v>
      </c>
      <c r="C62">
        <v>0.35</v>
      </c>
      <c r="D62" s="8">
        <v>20.57</v>
      </c>
      <c r="E62" s="66">
        <v>21.95</v>
      </c>
      <c r="F62" s="66">
        <v>20.83</v>
      </c>
      <c r="G62" s="66">
        <v>21.02</v>
      </c>
      <c r="H62" s="66">
        <v>20.85</v>
      </c>
      <c r="I62" s="30">
        <f>AVERAGE(D62:H62)</f>
        <v>21.044</v>
      </c>
      <c r="J62" s="30">
        <f>I62*2.2</f>
        <v>46.296800000000005</v>
      </c>
      <c r="K62">
        <f>MAX(D62:H62)-MIN(D62:H62)</f>
        <v>1.379999999999999</v>
      </c>
      <c r="L62" s="27">
        <v>41365</v>
      </c>
    </row>
    <row r="63" spans="1:12" x14ac:dyDescent="0.3">
      <c r="A63" t="s">
        <v>77</v>
      </c>
      <c r="B63" s="15">
        <v>4.76</v>
      </c>
      <c r="C63">
        <v>0.35</v>
      </c>
      <c r="D63" s="8">
        <v>23.56</v>
      </c>
      <c r="E63" s="66">
        <v>22.91</v>
      </c>
      <c r="F63" s="66">
        <v>23.09</v>
      </c>
      <c r="G63" s="66">
        <v>22.91</v>
      </c>
      <c r="H63" s="66">
        <v>22.33</v>
      </c>
      <c r="I63" s="30">
        <f>AVERAGE(D63:H63)</f>
        <v>22.96</v>
      </c>
      <c r="J63" s="30">
        <f>I63*2.2</f>
        <v>50.512000000000008</v>
      </c>
      <c r="K63">
        <f>MAX(D63:H63)-MIN(D63:H63)</f>
        <v>1.2300000000000004</v>
      </c>
      <c r="L63" s="27">
        <v>41365</v>
      </c>
    </row>
    <row r="64" spans="1:12" x14ac:dyDescent="0.3">
      <c r="A64" t="s">
        <v>77</v>
      </c>
      <c r="B64" s="15">
        <v>0.5</v>
      </c>
      <c r="C64">
        <v>0.5</v>
      </c>
      <c r="D64" s="8">
        <v>5.45</v>
      </c>
      <c r="E64" s="66">
        <v>5.22</v>
      </c>
      <c r="F64" s="66">
        <v>5.62</v>
      </c>
      <c r="G64" s="66">
        <v>5.58</v>
      </c>
      <c r="H64" s="66">
        <v>5.38</v>
      </c>
      <c r="I64" s="30">
        <f>AVERAGE(D64:H64)</f>
        <v>5.4499999999999993</v>
      </c>
      <c r="J64" s="30">
        <f>I64*2.2</f>
        <v>11.99</v>
      </c>
      <c r="K64">
        <f>MAX(D64:H64)-MIN(D64:H64)</f>
        <v>0.40000000000000036</v>
      </c>
      <c r="L64" s="27">
        <v>41365</v>
      </c>
    </row>
    <row r="65" spans="1:12" x14ac:dyDescent="0.3">
      <c r="A65" t="s">
        <v>77</v>
      </c>
      <c r="B65" s="15">
        <v>0.6</v>
      </c>
      <c r="C65">
        <v>0.5</v>
      </c>
      <c r="D65" s="8">
        <v>8.67</v>
      </c>
      <c r="E65" s="66">
        <v>8.8800000000000008</v>
      </c>
      <c r="F65" s="66">
        <v>9.32</v>
      </c>
      <c r="G65" s="66">
        <v>8.65</v>
      </c>
      <c r="H65" s="66">
        <v>9.0299999999999994</v>
      </c>
      <c r="I65" s="30">
        <f>AVERAGE(D65:H65)</f>
        <v>8.91</v>
      </c>
      <c r="J65" s="30">
        <f>I65*2.2</f>
        <v>19.602</v>
      </c>
      <c r="K65">
        <f>MAX(D65:H65)-MIN(D65:H65)</f>
        <v>0.66999999999999993</v>
      </c>
      <c r="L65" s="27">
        <v>41365</v>
      </c>
    </row>
    <row r="66" spans="1:12" x14ac:dyDescent="0.3">
      <c r="A66" t="s">
        <v>77</v>
      </c>
      <c r="B66" s="15">
        <v>0.8</v>
      </c>
      <c r="C66">
        <v>0.5</v>
      </c>
      <c r="D66" s="8">
        <v>12.27</v>
      </c>
      <c r="E66" s="66">
        <v>12.365</v>
      </c>
      <c r="F66" s="66">
        <v>12.51</v>
      </c>
      <c r="G66" s="66">
        <v>12.215</v>
      </c>
      <c r="H66" s="66">
        <v>13.05</v>
      </c>
      <c r="I66" s="30">
        <f>AVERAGE(D66:H66)</f>
        <v>12.481999999999999</v>
      </c>
      <c r="J66" s="30">
        <f>I66*2.2</f>
        <v>27.4604</v>
      </c>
      <c r="K66">
        <f>MAX(D66:H66)-MIN(D66:H66)</f>
        <v>0.83500000000000085</v>
      </c>
      <c r="L66" s="27">
        <v>41365</v>
      </c>
    </row>
    <row r="67" spans="1:12" x14ac:dyDescent="0.3">
      <c r="A67" t="s">
        <v>77</v>
      </c>
      <c r="B67" s="15">
        <v>1</v>
      </c>
      <c r="C67">
        <v>0.5</v>
      </c>
      <c r="D67" s="8">
        <v>11.81</v>
      </c>
      <c r="E67" s="66">
        <v>12.47</v>
      </c>
      <c r="F67" s="66">
        <v>11.85</v>
      </c>
      <c r="G67" s="66">
        <v>12.05</v>
      </c>
      <c r="H67" s="66">
        <v>12.25</v>
      </c>
      <c r="I67" s="30">
        <f>AVERAGE(D67:H67)</f>
        <v>12.086000000000002</v>
      </c>
      <c r="J67" s="30">
        <f>I67*2.2</f>
        <v>26.589200000000005</v>
      </c>
      <c r="K67">
        <f>MAX(D67:H67)-MIN(D67:H67)</f>
        <v>0.66000000000000014</v>
      </c>
      <c r="L67" s="27">
        <v>41365</v>
      </c>
    </row>
    <row r="68" spans="1:12" x14ac:dyDescent="0.3">
      <c r="A68" t="s">
        <v>77</v>
      </c>
      <c r="B68" s="15">
        <v>1.2</v>
      </c>
      <c r="C68">
        <v>0.5</v>
      </c>
      <c r="D68" s="8">
        <v>15.12</v>
      </c>
      <c r="E68" s="66">
        <v>14.73</v>
      </c>
      <c r="F68" s="66">
        <v>15.36</v>
      </c>
      <c r="G68" s="66">
        <v>14.82</v>
      </c>
      <c r="H68" s="66">
        <v>14.88</v>
      </c>
      <c r="I68" s="30">
        <f>AVERAGE(D68:H68)</f>
        <v>14.981999999999999</v>
      </c>
      <c r="J68" s="30">
        <f>I68*2.2</f>
        <v>32.9604</v>
      </c>
      <c r="K68">
        <f>MAX(D68:H68)-MIN(D68:H68)</f>
        <v>0.62999999999999901</v>
      </c>
      <c r="L68" s="27">
        <v>41365</v>
      </c>
    </row>
    <row r="69" spans="1:12" x14ac:dyDescent="0.3">
      <c r="A69" t="s">
        <v>77</v>
      </c>
      <c r="B69" s="15">
        <v>1.5</v>
      </c>
      <c r="C69">
        <v>0.5</v>
      </c>
      <c r="D69" s="8">
        <v>14.52</v>
      </c>
      <c r="E69" s="66">
        <v>15.62</v>
      </c>
      <c r="F69" s="66">
        <v>15.37</v>
      </c>
      <c r="G69" s="66">
        <v>14.92</v>
      </c>
      <c r="H69" s="66">
        <v>15.27</v>
      </c>
      <c r="I69" s="30">
        <f>AVERAGE(D69:H69)</f>
        <v>15.14</v>
      </c>
      <c r="J69" s="30">
        <f>I69*2.2</f>
        <v>33.308000000000007</v>
      </c>
      <c r="K69">
        <f>MAX(D69:H69)-MIN(D69:H69)</f>
        <v>1.0999999999999996</v>
      </c>
      <c r="L69" s="27">
        <v>41365</v>
      </c>
    </row>
    <row r="70" spans="1:12" x14ac:dyDescent="0.3">
      <c r="A70" t="s">
        <v>77</v>
      </c>
      <c r="B70" s="15">
        <v>1.9</v>
      </c>
      <c r="C70">
        <v>0.5</v>
      </c>
      <c r="D70" s="8">
        <v>14.9</v>
      </c>
      <c r="E70" s="66">
        <v>15.26</v>
      </c>
      <c r="F70" s="66">
        <v>14.83</v>
      </c>
      <c r="G70" s="66">
        <v>15.19</v>
      </c>
      <c r="H70" s="66">
        <v>15.26</v>
      </c>
      <c r="I70" s="30">
        <f>AVERAGE(D70:H70)</f>
        <v>15.087999999999999</v>
      </c>
      <c r="J70" s="30">
        <f>I70*2.2</f>
        <v>33.193600000000004</v>
      </c>
      <c r="K70">
        <f>MAX(D70:H70)-MIN(D70:H70)</f>
        <v>0.42999999999999972</v>
      </c>
      <c r="L70" s="27">
        <v>41365</v>
      </c>
    </row>
    <row r="71" spans="1:12" x14ac:dyDescent="0.3">
      <c r="A71" t="s">
        <v>77</v>
      </c>
      <c r="B71" s="15">
        <v>2.7</v>
      </c>
      <c r="C71">
        <v>0.5</v>
      </c>
      <c r="D71" s="8">
        <v>15.63</v>
      </c>
      <c r="E71" s="66">
        <v>15.25</v>
      </c>
      <c r="F71" s="66">
        <v>15.62</v>
      </c>
      <c r="G71" s="66">
        <v>15.85</v>
      </c>
      <c r="H71" s="66">
        <v>15.85</v>
      </c>
      <c r="I71" s="30">
        <f>AVERAGE(D71:H71)</f>
        <v>15.64</v>
      </c>
      <c r="J71" s="30">
        <f>I71*2.2</f>
        <v>34.408000000000001</v>
      </c>
      <c r="K71">
        <f>MAX(D71:H71)-MIN(D71:H71)</f>
        <v>0.59999999999999964</v>
      </c>
      <c r="L71" s="27">
        <v>41365</v>
      </c>
    </row>
    <row r="72" spans="1:12" x14ac:dyDescent="0.3">
      <c r="A72" t="s">
        <v>77</v>
      </c>
      <c r="B72" s="15">
        <v>3</v>
      </c>
      <c r="C72">
        <v>0.5</v>
      </c>
      <c r="D72" s="8">
        <v>14.91</v>
      </c>
      <c r="E72" s="66">
        <v>16.079999999999998</v>
      </c>
      <c r="F72" s="66">
        <v>15.87</v>
      </c>
      <c r="G72" s="66">
        <v>15.36</v>
      </c>
      <c r="H72" s="66">
        <v>15.62</v>
      </c>
      <c r="I72" s="30">
        <f>AVERAGE(D72:H72)</f>
        <v>15.568000000000001</v>
      </c>
      <c r="J72" s="30">
        <f>I72*2.2</f>
        <v>34.249600000000008</v>
      </c>
      <c r="K72">
        <f>MAX(D72:H72)-MIN(D72:H72)</f>
        <v>1.1699999999999982</v>
      </c>
      <c r="L72" s="27">
        <v>41365</v>
      </c>
    </row>
    <row r="73" spans="1:12" x14ac:dyDescent="0.3">
      <c r="A73" t="s">
        <v>77</v>
      </c>
      <c r="B73" s="15">
        <v>3.5</v>
      </c>
      <c r="C73">
        <v>0.5</v>
      </c>
      <c r="D73" s="8">
        <v>20.93</v>
      </c>
      <c r="E73" s="66">
        <v>18.78</v>
      </c>
      <c r="F73" s="66">
        <v>19.670000000000002</v>
      </c>
      <c r="G73" s="66">
        <v>18.73</v>
      </c>
      <c r="H73" s="66">
        <v>19.850000000000001</v>
      </c>
      <c r="I73" s="30">
        <f>AVERAGE(D73:H73)</f>
        <v>19.592000000000002</v>
      </c>
      <c r="J73" s="30">
        <f>I73*2.2</f>
        <v>43.10240000000001</v>
      </c>
      <c r="K73">
        <f>MAX(D73:H73)-MIN(D73:H73)</f>
        <v>2.1999999999999993</v>
      </c>
      <c r="L73" s="27">
        <v>41365</v>
      </c>
    </row>
    <row r="74" spans="1:12" x14ac:dyDescent="0.3">
      <c r="A74" t="s">
        <v>77</v>
      </c>
      <c r="B74" s="15">
        <v>4.76</v>
      </c>
      <c r="C74">
        <v>0.5</v>
      </c>
      <c r="D74" s="8">
        <v>18.38</v>
      </c>
      <c r="E74" s="66">
        <v>19.79</v>
      </c>
      <c r="F74" s="66">
        <v>18.309999999999999</v>
      </c>
      <c r="G74" s="66">
        <v>18.59</v>
      </c>
      <c r="H74" s="66">
        <v>18.03</v>
      </c>
      <c r="I74" s="30">
        <f>AVERAGE(D74:H74)</f>
        <v>18.62</v>
      </c>
      <c r="J74" s="30">
        <f>I74*2.2</f>
        <v>40.964000000000006</v>
      </c>
      <c r="K74">
        <f>MAX(D74:H74)-MIN(D74:H74)</f>
        <v>1.759999999999998</v>
      </c>
      <c r="L74" s="27">
        <v>41365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sqref="A1:M2"/>
    </sheetView>
  </sheetViews>
  <sheetFormatPr defaultRowHeight="14.4" x14ac:dyDescent="0.3"/>
  <cols>
    <col min="4" max="6" width="8.88671875" hidden="1" customWidth="1"/>
    <col min="7" max="8" width="8.88671875" customWidth="1"/>
    <col min="10" max="10" width="13.21875" bestFit="1" customWidth="1"/>
  </cols>
  <sheetData>
    <row r="1" spans="1:13" ht="15" thickBot="1" x14ac:dyDescent="0.35">
      <c r="A1" s="70" t="s">
        <v>85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3" x14ac:dyDescent="0.3">
      <c r="A3" t="s">
        <v>87</v>
      </c>
      <c r="B3" s="21" t="s">
        <v>88</v>
      </c>
      <c r="C3" t="s">
        <v>89</v>
      </c>
      <c r="D3" t="s">
        <v>50</v>
      </c>
      <c r="E3" t="s">
        <v>49</v>
      </c>
      <c r="F3" t="s">
        <v>48</v>
      </c>
      <c r="G3" t="s">
        <v>45</v>
      </c>
      <c r="H3" t="s">
        <v>44</v>
      </c>
      <c r="I3" t="s">
        <v>80</v>
      </c>
      <c r="J3" t="s">
        <v>42</v>
      </c>
    </row>
    <row r="4" spans="1:13" x14ac:dyDescent="0.3">
      <c r="A4" t="s">
        <v>77</v>
      </c>
      <c r="B4" s="15">
        <v>0.5</v>
      </c>
      <c r="C4" s="38">
        <v>0</v>
      </c>
      <c r="D4" s="38">
        <v>20.5</v>
      </c>
      <c r="E4" s="38">
        <v>20.5</v>
      </c>
      <c r="F4" s="38">
        <v>20</v>
      </c>
      <c r="G4" s="74">
        <f>AVERAGE(D4:F4)</f>
        <v>20.333333333333332</v>
      </c>
      <c r="H4" s="74">
        <f>G4*2.2</f>
        <v>44.733333333333334</v>
      </c>
      <c r="I4">
        <f t="shared" ref="I4:I16" si="0">MAX(D4:F4)-MIN(D4:F4)</f>
        <v>0.5</v>
      </c>
      <c r="J4" s="42">
        <v>41400</v>
      </c>
    </row>
    <row r="5" spans="1:13" x14ac:dyDescent="0.3">
      <c r="A5" t="s">
        <v>77</v>
      </c>
      <c r="B5" s="15">
        <v>0.8</v>
      </c>
      <c r="C5" s="38">
        <v>0</v>
      </c>
      <c r="D5" s="38">
        <v>33.5</v>
      </c>
      <c r="E5" s="38">
        <v>33</v>
      </c>
      <c r="F5" s="38">
        <v>34.5</v>
      </c>
      <c r="G5" s="74">
        <f t="shared" ref="G5:G16" si="1">AVERAGE(D5:F5)</f>
        <v>33.666666666666664</v>
      </c>
      <c r="H5" s="74">
        <f t="shared" ref="H5:H16" si="2">G5*2.2</f>
        <v>74.066666666666663</v>
      </c>
      <c r="I5">
        <f t="shared" si="0"/>
        <v>1.5</v>
      </c>
      <c r="J5" s="42">
        <v>41400</v>
      </c>
    </row>
    <row r="6" spans="1:13" x14ac:dyDescent="0.3">
      <c r="A6" t="s">
        <v>77</v>
      </c>
      <c r="B6" s="15">
        <v>1.2</v>
      </c>
      <c r="C6" s="38">
        <v>0</v>
      </c>
      <c r="D6" s="38">
        <v>48</v>
      </c>
      <c r="E6" s="38">
        <v>50.5</v>
      </c>
      <c r="F6" s="38">
        <v>49</v>
      </c>
      <c r="G6" s="74">
        <f t="shared" si="1"/>
        <v>49.166666666666664</v>
      </c>
      <c r="H6" s="74">
        <f t="shared" si="2"/>
        <v>108.16666666666667</v>
      </c>
      <c r="I6">
        <f t="shared" si="0"/>
        <v>2.5</v>
      </c>
      <c r="J6" s="42">
        <v>41400</v>
      </c>
    </row>
    <row r="7" spans="1:13" x14ac:dyDescent="0.3">
      <c r="A7" t="s">
        <v>77</v>
      </c>
      <c r="B7" s="15">
        <v>1.9</v>
      </c>
      <c r="C7" s="38">
        <v>0</v>
      </c>
      <c r="D7" s="38">
        <v>87.5</v>
      </c>
      <c r="E7" s="38">
        <v>86</v>
      </c>
      <c r="F7" s="38">
        <v>85.5</v>
      </c>
      <c r="G7" s="74">
        <f t="shared" si="1"/>
        <v>86.333333333333329</v>
      </c>
      <c r="H7" s="74">
        <f t="shared" si="2"/>
        <v>189.93333333333334</v>
      </c>
      <c r="I7">
        <f t="shared" si="0"/>
        <v>2</v>
      </c>
      <c r="J7" s="42">
        <v>41400</v>
      </c>
    </row>
    <row r="8" spans="1:13" x14ac:dyDescent="0.3">
      <c r="A8" t="s">
        <v>77</v>
      </c>
      <c r="B8" s="15">
        <v>3</v>
      </c>
      <c r="C8" s="38">
        <v>0</v>
      </c>
      <c r="D8" s="38">
        <v>123.5</v>
      </c>
      <c r="E8" s="38">
        <v>128.5</v>
      </c>
      <c r="F8" s="38">
        <v>132.5</v>
      </c>
      <c r="G8" s="74">
        <f t="shared" si="1"/>
        <v>128.16666666666666</v>
      </c>
      <c r="H8" s="74">
        <f t="shared" si="2"/>
        <v>281.9666666666667</v>
      </c>
      <c r="I8">
        <f t="shared" si="0"/>
        <v>9</v>
      </c>
      <c r="J8" s="42">
        <v>41400</v>
      </c>
    </row>
    <row r="9" spans="1:13" x14ac:dyDescent="0.3">
      <c r="A9" t="s">
        <v>77</v>
      </c>
      <c r="B9" s="15">
        <v>3.5</v>
      </c>
      <c r="C9" s="38">
        <v>0</v>
      </c>
      <c r="D9" s="38">
        <v>132</v>
      </c>
      <c r="E9" s="38">
        <v>130.5</v>
      </c>
      <c r="F9" s="38">
        <v>118.5</v>
      </c>
      <c r="G9" s="74">
        <f t="shared" si="1"/>
        <v>127</v>
      </c>
      <c r="H9" s="74">
        <f t="shared" si="2"/>
        <v>279.40000000000003</v>
      </c>
      <c r="I9">
        <f t="shared" si="0"/>
        <v>13.5</v>
      </c>
      <c r="J9" s="42">
        <v>41400</v>
      </c>
    </row>
    <row r="10" spans="1:13" x14ac:dyDescent="0.3">
      <c r="A10" t="s">
        <v>77</v>
      </c>
      <c r="B10" s="15">
        <v>4.76</v>
      </c>
      <c r="C10" s="38">
        <v>0</v>
      </c>
      <c r="D10" s="38">
        <v>144.5</v>
      </c>
      <c r="E10" s="38">
        <v>145.5</v>
      </c>
      <c r="F10" s="38">
        <v>140.5</v>
      </c>
      <c r="G10" s="74">
        <f t="shared" si="1"/>
        <v>143.5</v>
      </c>
      <c r="H10" s="74">
        <f t="shared" si="2"/>
        <v>315.70000000000005</v>
      </c>
      <c r="I10">
        <f t="shared" si="0"/>
        <v>5</v>
      </c>
      <c r="J10" s="42">
        <v>41400</v>
      </c>
    </row>
    <row r="11" spans="1:13" x14ac:dyDescent="0.3">
      <c r="A11" t="s">
        <v>77</v>
      </c>
      <c r="B11" s="15">
        <v>9.5</v>
      </c>
      <c r="C11" s="38">
        <v>0</v>
      </c>
      <c r="D11" s="38">
        <v>167</v>
      </c>
      <c r="E11" s="38">
        <v>169.5</v>
      </c>
      <c r="F11" s="38">
        <v>165.5</v>
      </c>
      <c r="G11" s="74">
        <f t="shared" si="1"/>
        <v>167.33333333333334</v>
      </c>
      <c r="H11" s="74">
        <f t="shared" si="2"/>
        <v>368.13333333333338</v>
      </c>
      <c r="I11">
        <f t="shared" si="0"/>
        <v>4</v>
      </c>
      <c r="J11" s="42">
        <v>41400</v>
      </c>
    </row>
    <row r="12" spans="1:13" x14ac:dyDescent="0.3">
      <c r="A12" t="s">
        <v>77</v>
      </c>
      <c r="B12" s="15">
        <v>12.7</v>
      </c>
      <c r="C12" s="38">
        <v>0</v>
      </c>
      <c r="D12" s="38">
        <v>167</v>
      </c>
      <c r="E12" s="38">
        <v>155.5</v>
      </c>
      <c r="F12" s="38">
        <v>165.5</v>
      </c>
      <c r="G12" s="74">
        <f t="shared" si="1"/>
        <v>162.66666666666666</v>
      </c>
      <c r="H12" s="74">
        <f t="shared" si="2"/>
        <v>357.86666666666667</v>
      </c>
      <c r="I12">
        <f t="shared" si="0"/>
        <v>11.5</v>
      </c>
      <c r="J12" s="42">
        <v>41400</v>
      </c>
    </row>
    <row r="13" spans="1:13" x14ac:dyDescent="0.3">
      <c r="A13" t="s">
        <v>77</v>
      </c>
      <c r="B13" s="15">
        <v>19.5</v>
      </c>
      <c r="C13" s="38">
        <v>0</v>
      </c>
      <c r="D13" s="38">
        <v>172.5</v>
      </c>
      <c r="E13" s="38">
        <v>176.5</v>
      </c>
      <c r="F13" s="38">
        <v>170</v>
      </c>
      <c r="G13" s="74">
        <f t="shared" si="1"/>
        <v>173</v>
      </c>
      <c r="H13" s="74">
        <f t="shared" si="2"/>
        <v>380.6</v>
      </c>
      <c r="I13">
        <f t="shared" si="0"/>
        <v>6.5</v>
      </c>
      <c r="J13" s="42">
        <v>41401</v>
      </c>
    </row>
    <row r="14" spans="1:13" x14ac:dyDescent="0.3">
      <c r="A14" t="s">
        <v>77</v>
      </c>
      <c r="B14" s="15">
        <v>25.4</v>
      </c>
      <c r="C14" s="38">
        <v>0</v>
      </c>
      <c r="D14" s="38">
        <v>173</v>
      </c>
      <c r="E14" s="38">
        <v>176</v>
      </c>
      <c r="F14" s="38">
        <v>178</v>
      </c>
      <c r="G14" s="74">
        <f t="shared" si="1"/>
        <v>175.66666666666666</v>
      </c>
      <c r="H14" s="74">
        <f t="shared" si="2"/>
        <v>386.4666666666667</v>
      </c>
      <c r="I14">
        <f t="shared" si="0"/>
        <v>5</v>
      </c>
      <c r="J14" s="42">
        <v>41401</v>
      </c>
    </row>
    <row r="15" spans="1:13" x14ac:dyDescent="0.3">
      <c r="A15" t="s">
        <v>77</v>
      </c>
      <c r="B15" s="15">
        <v>31.75</v>
      </c>
      <c r="C15" s="38">
        <v>0</v>
      </c>
      <c r="D15" s="38">
        <v>179</v>
      </c>
      <c r="E15" s="38">
        <v>173.5</v>
      </c>
      <c r="F15" s="38">
        <v>174.5</v>
      </c>
      <c r="G15" s="74">
        <f t="shared" si="1"/>
        <v>175.66666666666666</v>
      </c>
      <c r="H15" s="74">
        <f t="shared" si="2"/>
        <v>386.4666666666667</v>
      </c>
      <c r="I15">
        <f t="shared" si="0"/>
        <v>5.5</v>
      </c>
      <c r="J15" s="42">
        <v>41401</v>
      </c>
    </row>
    <row r="16" spans="1:13" x14ac:dyDescent="0.3">
      <c r="A16" t="s">
        <v>77</v>
      </c>
      <c r="B16" s="15">
        <v>50.8</v>
      </c>
      <c r="C16" s="38">
        <v>0</v>
      </c>
      <c r="D16" s="38">
        <v>178</v>
      </c>
      <c r="E16" s="38">
        <v>174.5</v>
      </c>
      <c r="F16" s="38">
        <v>173</v>
      </c>
      <c r="G16" s="74">
        <f t="shared" si="1"/>
        <v>175.16666666666666</v>
      </c>
      <c r="H16" s="74">
        <f t="shared" si="2"/>
        <v>385.36666666666667</v>
      </c>
      <c r="I16">
        <f t="shared" si="0"/>
        <v>5</v>
      </c>
      <c r="J16" s="42">
        <v>41401</v>
      </c>
    </row>
    <row r="17" spans="1:10" x14ac:dyDescent="0.3">
      <c r="A17" t="s">
        <v>77</v>
      </c>
      <c r="B17" s="15">
        <v>0.5</v>
      </c>
      <c r="C17" s="38" t="s">
        <v>86</v>
      </c>
      <c r="D17" s="38">
        <v>9.5299999999999994</v>
      </c>
      <c r="E17" s="38">
        <v>9.42</v>
      </c>
      <c r="F17" s="38">
        <v>9.26</v>
      </c>
      <c r="G17" s="74">
        <f t="shared" ref="G5:G24" si="3">AVERAGE(D17:F17)</f>
        <v>9.4033333333333342</v>
      </c>
      <c r="H17" s="74">
        <f t="shared" ref="H5:H24" si="4">G17*2.2</f>
        <v>20.687333333333338</v>
      </c>
      <c r="I17">
        <f t="shared" ref="I4:I24" si="5">MAX(D17:F17)-MIN(D17:F17)</f>
        <v>0.26999999999999957</v>
      </c>
      <c r="J17" s="42">
        <v>41474</v>
      </c>
    </row>
    <row r="18" spans="1:10" x14ac:dyDescent="0.3">
      <c r="A18" t="s">
        <v>77</v>
      </c>
      <c r="B18" s="15">
        <v>0.8</v>
      </c>
      <c r="C18" s="38" t="s">
        <v>86</v>
      </c>
      <c r="D18" s="38">
        <v>11.17</v>
      </c>
      <c r="E18" s="38">
        <v>11.34</v>
      </c>
      <c r="F18" s="38">
        <v>11.61</v>
      </c>
      <c r="G18" s="74">
        <f t="shared" si="3"/>
        <v>11.373333333333333</v>
      </c>
      <c r="H18" s="74">
        <f t="shared" si="4"/>
        <v>25.021333333333335</v>
      </c>
      <c r="I18">
        <f t="shared" si="5"/>
        <v>0.4399999999999995</v>
      </c>
      <c r="J18" s="42">
        <v>41474</v>
      </c>
    </row>
    <row r="19" spans="1:10" x14ac:dyDescent="0.3">
      <c r="A19" t="s">
        <v>77</v>
      </c>
      <c r="B19" s="15">
        <v>1.2</v>
      </c>
      <c r="C19" s="38" t="s">
        <v>86</v>
      </c>
      <c r="D19" s="38">
        <v>12.26</v>
      </c>
      <c r="E19" s="38">
        <v>12.4</v>
      </c>
      <c r="F19" s="38">
        <v>12.83</v>
      </c>
      <c r="G19" s="74">
        <f t="shared" si="3"/>
        <v>12.496666666666668</v>
      </c>
      <c r="H19" s="74">
        <f t="shared" si="4"/>
        <v>27.492666666666672</v>
      </c>
      <c r="I19">
        <f>MAX(D19:F19)-MIN(D19:F19)</f>
        <v>0.57000000000000028</v>
      </c>
      <c r="J19" s="42">
        <v>41474</v>
      </c>
    </row>
    <row r="20" spans="1:10" x14ac:dyDescent="0.3">
      <c r="A20" t="s">
        <v>77</v>
      </c>
      <c r="B20" s="15">
        <v>1.9</v>
      </c>
      <c r="C20" s="38" t="s">
        <v>86</v>
      </c>
      <c r="D20" s="38">
        <v>13.61</v>
      </c>
      <c r="E20" s="38">
        <v>13.15</v>
      </c>
      <c r="F20" s="38">
        <v>13.92</v>
      </c>
      <c r="G20" s="74">
        <f t="shared" si="3"/>
        <v>13.56</v>
      </c>
      <c r="H20" s="74">
        <f t="shared" si="4"/>
        <v>29.832000000000004</v>
      </c>
      <c r="I20">
        <f t="shared" si="5"/>
        <v>0.76999999999999957</v>
      </c>
      <c r="J20" s="42">
        <v>41474</v>
      </c>
    </row>
    <row r="21" spans="1:10" x14ac:dyDescent="0.3">
      <c r="A21" t="s">
        <v>77</v>
      </c>
      <c r="B21" s="15">
        <v>2.7</v>
      </c>
      <c r="C21" s="38" t="s">
        <v>86</v>
      </c>
      <c r="D21" s="38">
        <v>13.12</v>
      </c>
      <c r="E21" s="38">
        <v>13.84</v>
      </c>
      <c r="F21" s="38">
        <v>13.95</v>
      </c>
      <c r="G21" s="74">
        <f t="shared" si="3"/>
        <v>13.636666666666665</v>
      </c>
      <c r="H21" s="74">
        <f t="shared" si="4"/>
        <v>30.000666666666664</v>
      </c>
      <c r="I21">
        <f t="shared" si="5"/>
        <v>0.83000000000000007</v>
      </c>
      <c r="J21" s="42">
        <v>41474</v>
      </c>
    </row>
    <row r="22" spans="1:10" x14ac:dyDescent="0.3">
      <c r="A22" t="s">
        <v>77</v>
      </c>
      <c r="B22" s="15">
        <v>3.5</v>
      </c>
      <c r="C22" s="38" t="s">
        <v>86</v>
      </c>
      <c r="D22" s="38">
        <v>13.65</v>
      </c>
      <c r="E22" s="38">
        <v>13.43</v>
      </c>
      <c r="F22" s="38">
        <v>13.76</v>
      </c>
      <c r="G22" s="74">
        <f t="shared" si="3"/>
        <v>13.613333333333332</v>
      </c>
      <c r="H22" s="74">
        <f t="shared" si="4"/>
        <v>29.949333333333332</v>
      </c>
      <c r="I22">
        <f t="shared" si="5"/>
        <v>0.33000000000000007</v>
      </c>
      <c r="J22" s="42">
        <v>41474</v>
      </c>
    </row>
    <row r="23" spans="1:10" x14ac:dyDescent="0.3">
      <c r="A23" t="s">
        <v>77</v>
      </c>
      <c r="B23" s="15">
        <v>4.76</v>
      </c>
      <c r="C23" s="38" t="s">
        <v>86</v>
      </c>
      <c r="D23" s="38">
        <v>13.85</v>
      </c>
      <c r="E23" s="38">
        <v>13.67</v>
      </c>
      <c r="F23" s="38">
        <v>13.43</v>
      </c>
      <c r="G23" s="74">
        <f t="shared" si="3"/>
        <v>13.65</v>
      </c>
      <c r="H23" s="74">
        <f t="shared" si="4"/>
        <v>30.030000000000005</v>
      </c>
      <c r="I23">
        <f t="shared" si="5"/>
        <v>0.41999999999999993</v>
      </c>
      <c r="J23" s="42">
        <v>41474</v>
      </c>
    </row>
    <row r="24" spans="1:10" x14ac:dyDescent="0.3">
      <c r="A24" t="s">
        <v>77</v>
      </c>
      <c r="B24" s="15">
        <v>6.35</v>
      </c>
      <c r="C24" s="38" t="s">
        <v>86</v>
      </c>
      <c r="D24" s="38">
        <v>13.4</v>
      </c>
      <c r="E24" s="38">
        <v>13.57</v>
      </c>
      <c r="F24" s="38">
        <v>13.95</v>
      </c>
      <c r="G24" s="74">
        <f t="shared" si="3"/>
        <v>13.64</v>
      </c>
      <c r="H24" s="74">
        <f t="shared" si="4"/>
        <v>30.008000000000003</v>
      </c>
      <c r="I24">
        <f t="shared" si="5"/>
        <v>0.54999999999999893</v>
      </c>
      <c r="J24" s="42">
        <v>41474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O36" sqref="O36"/>
    </sheetView>
  </sheetViews>
  <sheetFormatPr defaultRowHeight="14.4" x14ac:dyDescent="0.3"/>
  <cols>
    <col min="4" max="6" width="0" hidden="1" customWidth="1"/>
    <col min="7" max="7" width="10.5546875" bestFit="1" customWidth="1"/>
    <col min="10" max="10" width="9.5546875" bestFit="1" customWidth="1"/>
  </cols>
  <sheetData>
    <row r="1" spans="1:11" ht="15" thickBot="1" x14ac:dyDescent="0.35">
      <c r="A1" s="70" t="s">
        <v>76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x14ac:dyDescent="0.3">
      <c r="A3" s="25" t="s">
        <v>53</v>
      </c>
      <c r="B3" s="21" t="s">
        <v>52</v>
      </c>
      <c r="C3" t="s">
        <v>51</v>
      </c>
      <c r="D3" t="s">
        <v>50</v>
      </c>
      <c r="E3" t="s">
        <v>49</v>
      </c>
      <c r="F3" t="s">
        <v>48</v>
      </c>
      <c r="G3" t="s">
        <v>45</v>
      </c>
      <c r="H3" t="s">
        <v>44</v>
      </c>
      <c r="I3" t="s">
        <v>69</v>
      </c>
      <c r="J3" t="s">
        <v>42</v>
      </c>
      <c r="K3" t="s">
        <v>41</v>
      </c>
    </row>
    <row r="4" spans="1:11" x14ac:dyDescent="0.3">
      <c r="A4" t="s">
        <v>77</v>
      </c>
      <c r="B4" s="3">
        <v>0.4</v>
      </c>
      <c r="C4" s="38">
        <v>0</v>
      </c>
      <c r="D4" s="38">
        <v>8.8000000000000007</v>
      </c>
      <c r="E4" s="38">
        <v>8.65</v>
      </c>
      <c r="F4" s="38">
        <v>8.6300000000000008</v>
      </c>
      <c r="G4" s="71">
        <f>AVERAGE(D4:F4)</f>
        <v>8.6933333333333351</v>
      </c>
      <c r="H4" s="38">
        <v>19.12</v>
      </c>
      <c r="I4">
        <f>MAX(D4:F4)-MIN(D4:F4)</f>
        <v>0.16999999999999993</v>
      </c>
      <c r="J4" s="42">
        <v>41443</v>
      </c>
    </row>
    <row r="5" spans="1:11" x14ac:dyDescent="0.3">
      <c r="A5" t="s">
        <v>77</v>
      </c>
      <c r="B5" s="3">
        <v>0.6</v>
      </c>
      <c r="C5" s="38">
        <v>0</v>
      </c>
      <c r="D5" s="38">
        <v>12.4</v>
      </c>
      <c r="E5" s="38">
        <v>12.8</v>
      </c>
      <c r="F5" s="38">
        <v>12.74</v>
      </c>
      <c r="G5" s="71">
        <f t="shared" ref="G5:G14" si="0">AVERAGE(D5:F5)</f>
        <v>12.646666666666668</v>
      </c>
      <c r="H5" s="38">
        <v>27.81</v>
      </c>
      <c r="I5">
        <f t="shared" ref="I5:I17" si="1">MAX(D5:F5)-MIN(D5:F5)</f>
        <v>0.40000000000000036</v>
      </c>
      <c r="J5" s="42">
        <v>41443</v>
      </c>
    </row>
    <row r="6" spans="1:11" x14ac:dyDescent="0.3">
      <c r="A6" t="s">
        <v>77</v>
      </c>
      <c r="B6" s="3">
        <v>1</v>
      </c>
      <c r="C6" s="38">
        <v>0</v>
      </c>
      <c r="D6" s="38">
        <v>23.73</v>
      </c>
      <c r="E6" s="38">
        <v>23.56</v>
      </c>
      <c r="F6" s="38">
        <v>23.6</v>
      </c>
      <c r="G6" s="71">
        <f t="shared" si="0"/>
        <v>23.63</v>
      </c>
      <c r="H6" s="38">
        <v>51.97</v>
      </c>
      <c r="I6">
        <f t="shared" si="1"/>
        <v>0.17000000000000171</v>
      </c>
      <c r="J6" s="42">
        <v>41443</v>
      </c>
    </row>
    <row r="7" spans="1:11" x14ac:dyDescent="0.3">
      <c r="A7" t="s">
        <v>77</v>
      </c>
      <c r="B7" s="3">
        <v>1.5</v>
      </c>
      <c r="C7" s="38">
        <v>0</v>
      </c>
      <c r="D7" s="38">
        <v>32.479999999999997</v>
      </c>
      <c r="E7" s="38">
        <v>31.2</v>
      </c>
      <c r="F7" s="38">
        <v>30.2</v>
      </c>
      <c r="G7" s="71">
        <f t="shared" si="0"/>
        <v>31.293333333333333</v>
      </c>
      <c r="H7" s="38">
        <v>68.84</v>
      </c>
      <c r="I7">
        <f t="shared" si="1"/>
        <v>2.2799999999999976</v>
      </c>
      <c r="J7" s="42">
        <v>41443</v>
      </c>
    </row>
    <row r="8" spans="1:11" x14ac:dyDescent="0.3">
      <c r="A8" t="s">
        <v>77</v>
      </c>
      <c r="B8" s="3">
        <v>2.7</v>
      </c>
      <c r="C8" s="38">
        <v>0</v>
      </c>
      <c r="D8" s="38">
        <v>84</v>
      </c>
      <c r="E8" s="38">
        <v>84.3</v>
      </c>
      <c r="F8" s="38">
        <v>84.9</v>
      </c>
      <c r="G8" s="71">
        <f t="shared" si="0"/>
        <v>84.4</v>
      </c>
      <c r="H8" s="38">
        <f>G8*2.2</f>
        <v>185.68000000000004</v>
      </c>
      <c r="I8">
        <f t="shared" si="1"/>
        <v>0.90000000000000568</v>
      </c>
      <c r="J8" s="42">
        <v>41443</v>
      </c>
    </row>
    <row r="9" spans="1:11" x14ac:dyDescent="0.3">
      <c r="A9" t="s">
        <v>77</v>
      </c>
      <c r="B9" s="3">
        <v>3.5</v>
      </c>
      <c r="C9" s="38">
        <v>0</v>
      </c>
      <c r="D9" s="38">
        <v>90.78</v>
      </c>
      <c r="E9" s="38">
        <v>89.4</v>
      </c>
      <c r="F9" s="38">
        <v>91.4</v>
      </c>
      <c r="G9" s="71">
        <f t="shared" si="0"/>
        <v>90.526666666666685</v>
      </c>
      <c r="H9" s="38">
        <v>198.51</v>
      </c>
      <c r="I9">
        <f t="shared" si="1"/>
        <v>2</v>
      </c>
      <c r="J9" s="42">
        <v>41443</v>
      </c>
    </row>
    <row r="10" spans="1:11" x14ac:dyDescent="0.3">
      <c r="A10" t="s">
        <v>77</v>
      </c>
      <c r="B10" s="3">
        <v>4.76</v>
      </c>
      <c r="C10" s="38">
        <v>0</v>
      </c>
      <c r="D10" s="38">
        <v>95.5</v>
      </c>
      <c r="E10" s="38">
        <v>100</v>
      </c>
      <c r="F10" s="38">
        <v>90.96</v>
      </c>
      <c r="G10" s="71">
        <f t="shared" si="0"/>
        <v>95.486666666666665</v>
      </c>
      <c r="H10" s="38">
        <v>210.08</v>
      </c>
      <c r="I10">
        <f t="shared" si="1"/>
        <v>9.0400000000000063</v>
      </c>
      <c r="J10" s="42">
        <v>41443</v>
      </c>
    </row>
    <row r="11" spans="1:11" x14ac:dyDescent="0.3">
      <c r="A11" t="s">
        <v>77</v>
      </c>
      <c r="B11" s="3">
        <v>6.35</v>
      </c>
      <c r="C11" s="38">
        <v>0</v>
      </c>
      <c r="D11" s="38">
        <v>116</v>
      </c>
      <c r="E11" s="38">
        <v>114</v>
      </c>
      <c r="F11" s="38">
        <v>119</v>
      </c>
      <c r="G11" s="71">
        <f t="shared" si="0"/>
        <v>116.33333333333333</v>
      </c>
      <c r="H11" s="38">
        <v>255.93</v>
      </c>
      <c r="I11">
        <f t="shared" si="1"/>
        <v>5</v>
      </c>
      <c r="J11" s="42">
        <v>41443</v>
      </c>
    </row>
    <row r="12" spans="1:11" x14ac:dyDescent="0.3">
      <c r="A12" t="s">
        <v>77</v>
      </c>
      <c r="B12" s="3">
        <v>9.5</v>
      </c>
      <c r="C12" s="38">
        <v>0</v>
      </c>
      <c r="D12" s="38">
        <v>133</v>
      </c>
      <c r="E12" s="38">
        <v>130</v>
      </c>
      <c r="F12" s="38">
        <v>129</v>
      </c>
      <c r="G12" s="71">
        <f t="shared" si="0"/>
        <v>130.66666666666666</v>
      </c>
      <c r="H12" s="38">
        <v>287.47000000000003</v>
      </c>
      <c r="I12">
        <f t="shared" si="1"/>
        <v>4</v>
      </c>
      <c r="J12" s="42">
        <v>41443</v>
      </c>
    </row>
    <row r="13" spans="1:11" x14ac:dyDescent="0.3">
      <c r="A13" t="s">
        <v>77</v>
      </c>
      <c r="B13" s="3">
        <v>12.7</v>
      </c>
      <c r="C13" s="38">
        <v>0</v>
      </c>
      <c r="D13" s="38">
        <v>132</v>
      </c>
      <c r="E13" s="38">
        <v>127</v>
      </c>
      <c r="F13" s="38">
        <v>132</v>
      </c>
      <c r="G13" s="71">
        <f t="shared" si="0"/>
        <v>130.33333333333334</v>
      </c>
      <c r="H13" s="38">
        <v>286.73</v>
      </c>
      <c r="I13">
        <f t="shared" si="1"/>
        <v>5</v>
      </c>
      <c r="J13" s="42">
        <v>41443</v>
      </c>
    </row>
    <row r="14" spans="1:11" x14ac:dyDescent="0.3">
      <c r="A14" t="s">
        <v>77</v>
      </c>
      <c r="B14" s="3">
        <v>50.8</v>
      </c>
      <c r="C14" s="38">
        <v>0</v>
      </c>
      <c r="D14" s="38">
        <v>133</v>
      </c>
      <c r="E14" s="38">
        <v>130</v>
      </c>
      <c r="F14" s="38">
        <v>130</v>
      </c>
      <c r="G14" s="71">
        <f t="shared" si="0"/>
        <v>131</v>
      </c>
      <c r="H14" s="38">
        <f>G14*2.2</f>
        <v>288.20000000000005</v>
      </c>
      <c r="I14">
        <f t="shared" si="1"/>
        <v>3</v>
      </c>
      <c r="J14" s="42">
        <v>41443</v>
      </c>
    </row>
    <row r="15" spans="1:11" x14ac:dyDescent="0.3">
      <c r="A15" t="s">
        <v>78</v>
      </c>
      <c r="B15" s="3">
        <v>0.6</v>
      </c>
      <c r="C15" s="38">
        <v>0</v>
      </c>
      <c r="D15" s="3">
        <v>5</v>
      </c>
      <c r="E15" s="3">
        <v>5</v>
      </c>
      <c r="F15" s="3">
        <v>5</v>
      </c>
      <c r="G15" s="3">
        <v>5</v>
      </c>
      <c r="H15" s="3">
        <f>G15*2.2</f>
        <v>11</v>
      </c>
      <c r="I15">
        <f>MAX(D15:F15)-MIN(D15:F15)</f>
        <v>0</v>
      </c>
      <c r="J15" s="42">
        <v>41442</v>
      </c>
    </row>
    <row r="16" spans="1:11" x14ac:dyDescent="0.3">
      <c r="A16" t="s">
        <v>78</v>
      </c>
      <c r="B16" s="3">
        <v>0.8</v>
      </c>
      <c r="C16" s="38">
        <v>0</v>
      </c>
      <c r="D16" s="3">
        <v>8</v>
      </c>
      <c r="E16" s="3">
        <v>8</v>
      </c>
      <c r="F16" s="3">
        <v>8</v>
      </c>
      <c r="G16" s="3">
        <f>AVERAGE(D16:F16)</f>
        <v>8</v>
      </c>
      <c r="H16" s="3">
        <f>G16*2.2</f>
        <v>17.600000000000001</v>
      </c>
      <c r="I16">
        <f t="shared" si="1"/>
        <v>0</v>
      </c>
      <c r="J16" s="42">
        <v>41442</v>
      </c>
    </row>
    <row r="17" spans="1:10" x14ac:dyDescent="0.3">
      <c r="A17" t="s">
        <v>78</v>
      </c>
      <c r="B17" s="3">
        <v>25.4</v>
      </c>
      <c r="C17" s="38">
        <v>0</v>
      </c>
      <c r="D17" s="3">
        <v>27</v>
      </c>
      <c r="E17" s="3">
        <v>27</v>
      </c>
      <c r="F17" s="3">
        <v>35</v>
      </c>
      <c r="G17" s="3">
        <v>29.67</v>
      </c>
      <c r="H17" s="3">
        <v>65.27</v>
      </c>
      <c r="I17">
        <f t="shared" si="1"/>
        <v>8</v>
      </c>
      <c r="J17" s="42">
        <v>41442</v>
      </c>
    </row>
    <row r="18" spans="1:10" x14ac:dyDescent="0.3">
      <c r="A18" t="s">
        <v>77</v>
      </c>
      <c r="B18" s="3">
        <v>0.4</v>
      </c>
      <c r="C18" s="38">
        <v>0.15</v>
      </c>
      <c r="D18" s="38">
        <v>6.3</v>
      </c>
      <c r="E18" s="38">
        <v>6.2</v>
      </c>
      <c r="F18" s="38">
        <v>6.36</v>
      </c>
      <c r="G18" s="38">
        <v>6.29</v>
      </c>
      <c r="H18" s="38">
        <v>13.84</v>
      </c>
      <c r="J18" s="42">
        <v>41442</v>
      </c>
    </row>
    <row r="19" spans="1:10" x14ac:dyDescent="0.3">
      <c r="A19" t="s">
        <v>77</v>
      </c>
      <c r="B19" s="3">
        <v>0.6</v>
      </c>
      <c r="C19" s="38">
        <v>0.15</v>
      </c>
      <c r="D19" s="38">
        <v>9.4</v>
      </c>
      <c r="E19" s="38">
        <v>9.3000000000000007</v>
      </c>
      <c r="F19" s="38">
        <v>9.34</v>
      </c>
      <c r="G19" s="38">
        <v>9.35</v>
      </c>
      <c r="H19" s="38">
        <f>G19*2.2</f>
        <v>20.57</v>
      </c>
      <c r="J19" s="42">
        <v>41442</v>
      </c>
    </row>
    <row r="20" spans="1:10" x14ac:dyDescent="0.3">
      <c r="A20" t="s">
        <v>77</v>
      </c>
      <c r="B20" s="3">
        <v>1</v>
      </c>
      <c r="C20" s="38">
        <v>0.15</v>
      </c>
      <c r="D20" s="38">
        <v>17.100000000000001</v>
      </c>
      <c r="E20" s="38">
        <v>16.989999999999998</v>
      </c>
      <c r="F20" s="38">
        <v>17.100000000000001</v>
      </c>
      <c r="G20" s="38">
        <v>17.059999999999999</v>
      </c>
      <c r="H20" s="38">
        <v>37.53</v>
      </c>
      <c r="J20" s="42">
        <v>41442</v>
      </c>
    </row>
    <row r="21" spans="1:10" x14ac:dyDescent="0.3">
      <c r="A21" t="s">
        <v>77</v>
      </c>
      <c r="B21" s="3">
        <v>1.5</v>
      </c>
      <c r="C21" s="38">
        <v>0.15</v>
      </c>
      <c r="D21" s="38">
        <v>22.48</v>
      </c>
      <c r="E21" s="38">
        <v>22.74</v>
      </c>
      <c r="F21" s="38">
        <v>22.54</v>
      </c>
      <c r="G21" s="38">
        <v>22.59</v>
      </c>
      <c r="H21" s="38">
        <v>49.7</v>
      </c>
      <c r="J21" s="42">
        <v>41442</v>
      </c>
    </row>
    <row r="22" spans="1:10" x14ac:dyDescent="0.3">
      <c r="A22" t="s">
        <v>77</v>
      </c>
      <c r="B22" s="3">
        <v>2.7</v>
      </c>
      <c r="C22" s="38">
        <v>0.15</v>
      </c>
      <c r="D22" s="38">
        <v>55</v>
      </c>
      <c r="E22" s="38">
        <v>56</v>
      </c>
      <c r="F22" s="38">
        <v>55.8</v>
      </c>
      <c r="G22" s="38">
        <f>AVERAGE(D22:F22)</f>
        <v>55.6</v>
      </c>
      <c r="H22" s="38">
        <f>G22*2.2</f>
        <v>122.32000000000001</v>
      </c>
      <c r="J22" s="42">
        <v>41442</v>
      </c>
    </row>
    <row r="23" spans="1:10" x14ac:dyDescent="0.3">
      <c r="A23" t="s">
        <v>77</v>
      </c>
      <c r="B23" s="3">
        <v>3.5</v>
      </c>
      <c r="C23" s="38">
        <v>0.15</v>
      </c>
      <c r="D23" s="38">
        <v>65.47</v>
      </c>
      <c r="E23" s="38">
        <v>67.3</v>
      </c>
      <c r="F23" s="38">
        <v>69.45</v>
      </c>
      <c r="G23" s="38">
        <v>67.41</v>
      </c>
      <c r="H23" s="38">
        <v>148.30000000000001</v>
      </c>
      <c r="J23" s="42">
        <v>41442</v>
      </c>
    </row>
    <row r="24" spans="1:10" x14ac:dyDescent="0.3">
      <c r="A24" t="s">
        <v>77</v>
      </c>
      <c r="B24" s="3">
        <v>4.76</v>
      </c>
      <c r="C24" s="38">
        <v>0.15</v>
      </c>
      <c r="D24" s="38">
        <v>58.2</v>
      </c>
      <c r="E24" s="38">
        <v>56.4</v>
      </c>
      <c r="F24" s="38">
        <v>59.6</v>
      </c>
      <c r="G24" s="38">
        <v>58.06</v>
      </c>
      <c r="H24" s="38">
        <v>127.73</v>
      </c>
      <c r="J24" s="42">
        <v>41442</v>
      </c>
    </row>
    <row r="25" spans="1:10" x14ac:dyDescent="0.3">
      <c r="A25" t="s">
        <v>77</v>
      </c>
      <c r="B25" s="3">
        <v>6.35</v>
      </c>
      <c r="C25" s="38">
        <v>0.15</v>
      </c>
      <c r="D25" s="38">
        <v>75.599999999999994</v>
      </c>
      <c r="E25" s="38">
        <v>77.5</v>
      </c>
      <c r="F25" s="38">
        <v>76</v>
      </c>
      <c r="G25" s="38">
        <v>76.37</v>
      </c>
      <c r="H25" s="38">
        <f>G25*2.2</f>
        <v>168.01400000000001</v>
      </c>
      <c r="J25" s="42">
        <v>41443</v>
      </c>
    </row>
    <row r="26" spans="1:10" x14ac:dyDescent="0.3">
      <c r="A26" t="s">
        <v>77</v>
      </c>
      <c r="B26" s="3">
        <v>9.5</v>
      </c>
      <c r="C26" s="38">
        <v>0.15</v>
      </c>
      <c r="D26" s="38">
        <v>80.91</v>
      </c>
      <c r="E26" s="38">
        <v>81.900000000000006</v>
      </c>
      <c r="F26" s="38">
        <v>82</v>
      </c>
      <c r="G26" s="38">
        <v>81.599999999999994</v>
      </c>
      <c r="H26" s="38">
        <f>G26*2.2</f>
        <v>179.52</v>
      </c>
      <c r="J26" s="42">
        <v>41443</v>
      </c>
    </row>
    <row r="27" spans="1:10" x14ac:dyDescent="0.3">
      <c r="A27" t="s">
        <v>77</v>
      </c>
      <c r="B27" s="3">
        <v>12.7</v>
      </c>
      <c r="C27" s="38">
        <v>0.15</v>
      </c>
      <c r="D27" s="38">
        <v>82</v>
      </c>
      <c r="E27" s="38">
        <v>82.6</v>
      </c>
      <c r="F27" s="38">
        <v>82.6</v>
      </c>
      <c r="G27" s="38">
        <f>AVERAGE(D27:F27)</f>
        <v>82.399999999999991</v>
      </c>
      <c r="H27" s="38">
        <f>G27*2.2</f>
        <v>181.28</v>
      </c>
      <c r="J27" s="42">
        <v>41443</v>
      </c>
    </row>
    <row r="28" spans="1:10" x14ac:dyDescent="0.3">
      <c r="A28" t="s">
        <v>77</v>
      </c>
      <c r="B28" s="3">
        <v>0.4</v>
      </c>
      <c r="C28" s="38">
        <v>0.2</v>
      </c>
      <c r="D28" s="38">
        <v>6.3</v>
      </c>
      <c r="E28" s="38">
        <v>6.4</v>
      </c>
      <c r="F28" s="38">
        <v>6.28</v>
      </c>
      <c r="G28" s="38">
        <v>6.33</v>
      </c>
      <c r="H28" s="38">
        <v>13.93</v>
      </c>
      <c r="J28" s="42">
        <v>41442</v>
      </c>
    </row>
    <row r="29" spans="1:10" x14ac:dyDescent="0.3">
      <c r="A29" t="s">
        <v>77</v>
      </c>
      <c r="B29" s="3">
        <v>0.6</v>
      </c>
      <c r="C29" s="38">
        <v>0.2</v>
      </c>
      <c r="D29" s="38">
        <v>9.4</v>
      </c>
      <c r="E29" s="38">
        <v>9.3000000000000007</v>
      </c>
      <c r="F29" s="38">
        <v>9.3000000000000007</v>
      </c>
      <c r="G29" s="38">
        <v>9.33</v>
      </c>
      <c r="H29" s="38">
        <v>20.53</v>
      </c>
      <c r="J29" s="42">
        <v>41442</v>
      </c>
    </row>
    <row r="30" spans="1:10" x14ac:dyDescent="0.3">
      <c r="A30" t="s">
        <v>77</v>
      </c>
      <c r="B30" s="3">
        <v>1</v>
      </c>
      <c r="C30" s="38">
        <v>0.2</v>
      </c>
      <c r="D30" s="38">
        <v>17.53</v>
      </c>
      <c r="E30" s="38">
        <v>16.899999999999999</v>
      </c>
      <c r="F30" s="38">
        <v>16.600000000000001</v>
      </c>
      <c r="G30" s="38">
        <f>AVERAGE(D30:F30)</f>
        <v>17.010000000000002</v>
      </c>
      <c r="H30" s="38">
        <v>37.42</v>
      </c>
      <c r="J30" s="42">
        <v>41442</v>
      </c>
    </row>
    <row r="31" spans="1:10" x14ac:dyDescent="0.3">
      <c r="A31" t="s">
        <v>77</v>
      </c>
      <c r="B31" s="3">
        <v>1.5</v>
      </c>
      <c r="C31" s="38">
        <v>0.2</v>
      </c>
      <c r="D31" s="38">
        <v>22.2</v>
      </c>
      <c r="E31" s="38">
        <v>22.65</v>
      </c>
      <c r="F31" s="38">
        <v>22.4</v>
      </c>
      <c r="G31" s="38">
        <v>22.42</v>
      </c>
      <c r="H31" s="38">
        <v>49.32</v>
      </c>
      <c r="J31" s="42">
        <v>41442</v>
      </c>
    </row>
    <row r="32" spans="1:10" x14ac:dyDescent="0.3">
      <c r="A32" t="s">
        <v>77</v>
      </c>
      <c r="B32" s="3">
        <v>2.7</v>
      </c>
      <c r="C32" s="38">
        <v>0.2</v>
      </c>
      <c r="D32" s="38">
        <v>51.8</v>
      </c>
      <c r="E32" s="38">
        <v>52.2</v>
      </c>
      <c r="F32" s="38">
        <v>51.8</v>
      </c>
      <c r="G32" s="38">
        <v>51.93</v>
      </c>
      <c r="H32" s="38">
        <v>114.25</v>
      </c>
      <c r="J32" s="42">
        <v>41442</v>
      </c>
    </row>
    <row r="33" spans="1:10" x14ac:dyDescent="0.3">
      <c r="A33" t="s">
        <v>77</v>
      </c>
      <c r="B33" s="3">
        <v>3.5</v>
      </c>
      <c r="C33" s="38">
        <v>0.2</v>
      </c>
      <c r="D33" s="38">
        <v>52.9</v>
      </c>
      <c r="E33" s="38">
        <v>50.7</v>
      </c>
      <c r="F33" s="38">
        <v>57.2</v>
      </c>
      <c r="G33" s="38">
        <f>AVERAGE(D33:F33)</f>
        <v>53.6</v>
      </c>
      <c r="H33" s="38">
        <f>G33*2.2</f>
        <v>117.92000000000002</v>
      </c>
      <c r="J33" s="42">
        <v>41442</v>
      </c>
    </row>
    <row r="34" spans="1:10" x14ac:dyDescent="0.3">
      <c r="A34" t="s">
        <v>77</v>
      </c>
      <c r="B34" s="3">
        <v>4.76</v>
      </c>
      <c r="C34" s="38">
        <v>0.2</v>
      </c>
      <c r="D34" s="38">
        <v>56.1</v>
      </c>
      <c r="E34" s="38">
        <v>57.8</v>
      </c>
      <c r="F34" s="38">
        <v>56.8</v>
      </c>
      <c r="G34" s="38">
        <f>AVERAGE(D34:F34)</f>
        <v>56.9</v>
      </c>
      <c r="H34" s="38">
        <f>G34*2.2</f>
        <v>125.18</v>
      </c>
      <c r="J34" s="42">
        <v>41442</v>
      </c>
    </row>
    <row r="35" spans="1:10" x14ac:dyDescent="0.3">
      <c r="A35" t="s">
        <v>77</v>
      </c>
      <c r="B35" s="3">
        <v>6.35</v>
      </c>
      <c r="C35" s="38">
        <v>0.2</v>
      </c>
      <c r="D35" s="38">
        <v>68</v>
      </c>
      <c r="E35" s="38">
        <v>68</v>
      </c>
      <c r="F35" s="38">
        <v>67</v>
      </c>
      <c r="G35" s="38">
        <v>67.67</v>
      </c>
      <c r="H35" s="38">
        <f>G35*2.2</f>
        <v>148.87400000000002</v>
      </c>
      <c r="J35" s="42">
        <v>41443</v>
      </c>
    </row>
    <row r="36" spans="1:10" x14ac:dyDescent="0.3">
      <c r="A36" t="s">
        <v>77</v>
      </c>
      <c r="B36" s="3">
        <v>9.5</v>
      </c>
      <c r="C36" s="38">
        <v>0.2</v>
      </c>
      <c r="D36" s="38">
        <v>75.900000000000006</v>
      </c>
      <c r="E36" s="38">
        <v>77</v>
      </c>
      <c r="F36" s="38">
        <v>76.400000000000006</v>
      </c>
      <c r="G36" s="38">
        <v>76.430000000000007</v>
      </c>
      <c r="H36" s="38">
        <f>G36*2.2</f>
        <v>168.14600000000002</v>
      </c>
      <c r="J36" s="42">
        <v>41443</v>
      </c>
    </row>
    <row r="37" spans="1:10" x14ac:dyDescent="0.3">
      <c r="A37" t="s">
        <v>77</v>
      </c>
      <c r="B37" s="3">
        <v>12.7</v>
      </c>
      <c r="C37" s="38">
        <v>0.2</v>
      </c>
      <c r="D37" s="38">
        <v>76</v>
      </c>
      <c r="E37" s="38">
        <v>75</v>
      </c>
      <c r="F37" s="38">
        <v>77</v>
      </c>
      <c r="G37" s="38">
        <f>AVERAGE(D37:F37)</f>
        <v>76</v>
      </c>
      <c r="H37" s="38">
        <f>G37*2.2</f>
        <v>167.20000000000002</v>
      </c>
      <c r="J37" s="42">
        <v>41443</v>
      </c>
    </row>
    <row r="38" spans="1:10" x14ac:dyDescent="0.3">
      <c r="A38" t="s">
        <v>77</v>
      </c>
      <c r="B38" s="3">
        <v>0.4</v>
      </c>
      <c r="C38" s="38">
        <v>0.5</v>
      </c>
      <c r="D38" s="38">
        <v>5.6</v>
      </c>
      <c r="E38" s="38">
        <v>5.4</v>
      </c>
      <c r="F38" s="38">
        <v>5.4</v>
      </c>
      <c r="G38" s="38">
        <v>5.47</v>
      </c>
      <c r="H38" s="38">
        <v>12.03</v>
      </c>
      <c r="J38" s="42">
        <v>41442</v>
      </c>
    </row>
    <row r="39" spans="1:10" x14ac:dyDescent="0.3">
      <c r="A39" t="s">
        <v>77</v>
      </c>
      <c r="B39" s="3">
        <v>0.6</v>
      </c>
      <c r="C39" s="38">
        <v>0.5</v>
      </c>
      <c r="D39" s="38">
        <v>7.79</v>
      </c>
      <c r="E39" s="38">
        <v>7.4</v>
      </c>
      <c r="F39" s="38">
        <v>7.29</v>
      </c>
      <c r="G39" s="38">
        <v>7.49</v>
      </c>
      <c r="H39" s="38">
        <v>16.48</v>
      </c>
      <c r="J39" s="42">
        <v>41442</v>
      </c>
    </row>
    <row r="40" spans="1:10" x14ac:dyDescent="0.3">
      <c r="A40" t="s">
        <v>77</v>
      </c>
      <c r="B40" s="3">
        <v>1</v>
      </c>
      <c r="C40" s="38">
        <v>0.5</v>
      </c>
      <c r="D40" s="38">
        <v>14.1</v>
      </c>
      <c r="E40" s="38">
        <v>13.8</v>
      </c>
      <c r="F40" s="38">
        <v>14</v>
      </c>
      <c r="G40" s="38">
        <v>13.97</v>
      </c>
      <c r="H40" s="38">
        <v>30.73</v>
      </c>
      <c r="J40" s="42">
        <v>41442</v>
      </c>
    </row>
    <row r="41" spans="1:10" x14ac:dyDescent="0.3">
      <c r="A41" t="s">
        <v>77</v>
      </c>
      <c r="B41" s="3">
        <v>1.5</v>
      </c>
      <c r="C41" s="38">
        <v>0.5</v>
      </c>
      <c r="D41" s="38">
        <v>18.43</v>
      </c>
      <c r="E41" s="38">
        <v>17.79</v>
      </c>
      <c r="F41" s="38">
        <v>17.760000000000002</v>
      </c>
      <c r="G41" s="38">
        <v>18</v>
      </c>
      <c r="H41" s="38">
        <f>G41*2.2</f>
        <v>39.6</v>
      </c>
      <c r="J41" s="42">
        <v>41442</v>
      </c>
    </row>
    <row r="42" spans="1:10" x14ac:dyDescent="0.3">
      <c r="A42" t="s">
        <v>77</v>
      </c>
      <c r="B42" s="3">
        <v>2.7</v>
      </c>
      <c r="C42" s="38">
        <v>0.5</v>
      </c>
      <c r="D42" s="38">
        <v>33.700000000000003</v>
      </c>
      <c r="E42" s="38">
        <v>35.299999999999997</v>
      </c>
      <c r="F42" s="38">
        <v>35.1</v>
      </c>
      <c r="G42" s="38">
        <f>AVERAGE(D42:F42)</f>
        <v>34.699999999999996</v>
      </c>
      <c r="H42" s="38">
        <f>G42*2.2</f>
        <v>76.34</v>
      </c>
      <c r="J42" s="42">
        <v>41442</v>
      </c>
    </row>
    <row r="43" spans="1:10" x14ac:dyDescent="0.3">
      <c r="A43" t="s">
        <v>77</v>
      </c>
      <c r="B43" s="3">
        <v>3.5</v>
      </c>
      <c r="C43" s="38">
        <v>0.5</v>
      </c>
      <c r="D43" s="38">
        <v>30.1</v>
      </c>
      <c r="E43" s="38">
        <v>29.72</v>
      </c>
      <c r="F43" s="38">
        <v>29.37</v>
      </c>
      <c r="G43" s="38">
        <f>AVERAGE(D43:F43)</f>
        <v>29.73</v>
      </c>
      <c r="H43" s="38">
        <v>65.41</v>
      </c>
      <c r="J43" s="42">
        <v>41442</v>
      </c>
    </row>
    <row r="44" spans="1:10" x14ac:dyDescent="0.3">
      <c r="A44" t="s">
        <v>77</v>
      </c>
      <c r="B44" s="3">
        <v>4.76</v>
      </c>
      <c r="C44" s="38">
        <v>0.5</v>
      </c>
      <c r="D44" s="38">
        <v>30.1</v>
      </c>
      <c r="E44" s="38">
        <v>28.3</v>
      </c>
      <c r="F44" s="38">
        <v>29</v>
      </c>
      <c r="G44" s="38">
        <v>29.13</v>
      </c>
      <c r="H44" s="38">
        <f>G44*2.2</f>
        <v>64.085999999999999</v>
      </c>
      <c r="J44" s="42">
        <v>41442</v>
      </c>
    </row>
    <row r="45" spans="1:10" x14ac:dyDescent="0.3">
      <c r="A45" t="s">
        <v>77</v>
      </c>
      <c r="B45" s="3">
        <v>6.35</v>
      </c>
      <c r="C45" s="38">
        <v>0.5</v>
      </c>
      <c r="D45" s="38">
        <v>35.799999999999997</v>
      </c>
      <c r="E45" s="38">
        <v>36</v>
      </c>
      <c r="F45" s="38">
        <v>37.799999999999997</v>
      </c>
      <c r="G45" s="38">
        <v>36.53</v>
      </c>
      <c r="H45" s="38">
        <f>G45*2.2</f>
        <v>80.366000000000014</v>
      </c>
      <c r="J45" s="42">
        <v>41443</v>
      </c>
    </row>
    <row r="46" spans="1:10" x14ac:dyDescent="0.3">
      <c r="A46" t="s">
        <v>77</v>
      </c>
      <c r="B46" s="3">
        <v>9.5</v>
      </c>
      <c r="C46" s="38">
        <v>0.5</v>
      </c>
      <c r="D46" s="38">
        <v>32.9</v>
      </c>
      <c r="E46" s="38">
        <v>33</v>
      </c>
      <c r="F46" s="38">
        <v>35</v>
      </c>
      <c r="G46" s="38">
        <v>33.630000000000003</v>
      </c>
      <c r="H46" s="38">
        <f>G46*2.2</f>
        <v>73.986000000000018</v>
      </c>
      <c r="J46" s="42">
        <v>41443</v>
      </c>
    </row>
    <row r="47" spans="1:10" x14ac:dyDescent="0.3">
      <c r="A47" t="s">
        <v>77</v>
      </c>
      <c r="B47" s="3">
        <v>12.7</v>
      </c>
      <c r="C47" s="38">
        <v>0.5</v>
      </c>
      <c r="D47" s="38">
        <v>34</v>
      </c>
      <c r="E47" s="38">
        <v>35</v>
      </c>
      <c r="F47" s="38">
        <v>35</v>
      </c>
      <c r="G47" s="38">
        <v>34.67</v>
      </c>
      <c r="H47" s="38">
        <f>G47*2.2</f>
        <v>76.274000000000015</v>
      </c>
      <c r="J47" s="42">
        <v>41443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M10" sqref="M10"/>
    </sheetView>
  </sheetViews>
  <sheetFormatPr defaultRowHeight="14.4" x14ac:dyDescent="0.3"/>
  <cols>
    <col min="4" max="8" width="0" hidden="1" customWidth="1"/>
    <col min="12" max="12" width="9.5546875" bestFit="1" customWidth="1"/>
  </cols>
  <sheetData>
    <row r="1" spans="1:13" ht="15" thickBot="1" x14ac:dyDescent="0.35">
      <c r="A1" s="70" t="s">
        <v>90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3" x14ac:dyDescent="0.3">
      <c r="A3" s="25" t="s">
        <v>53</v>
      </c>
      <c r="B3" s="21" t="s">
        <v>52</v>
      </c>
      <c r="C3" t="s">
        <v>51</v>
      </c>
      <c r="D3" t="s">
        <v>50</v>
      </c>
      <c r="E3" t="s">
        <v>49</v>
      </c>
      <c r="F3" t="s">
        <v>48</v>
      </c>
      <c r="G3" t="s">
        <v>47</v>
      </c>
      <c r="H3" t="s">
        <v>46</v>
      </c>
      <c r="I3" t="s">
        <v>45</v>
      </c>
      <c r="J3" t="s">
        <v>44</v>
      </c>
      <c r="K3" t="s">
        <v>80</v>
      </c>
      <c r="L3" t="s">
        <v>42</v>
      </c>
    </row>
    <row r="4" spans="1:13" x14ac:dyDescent="0.3">
      <c r="A4" s="25" t="s">
        <v>70</v>
      </c>
      <c r="B4" s="3">
        <v>1</v>
      </c>
      <c r="C4">
        <v>0</v>
      </c>
      <c r="D4">
        <v>55</v>
      </c>
      <c r="E4">
        <v>52</v>
      </c>
      <c r="F4">
        <v>51</v>
      </c>
      <c r="G4">
        <v>53</v>
      </c>
      <c r="H4">
        <v>54</v>
      </c>
      <c r="I4">
        <f>AVERAGE(D4:H4)</f>
        <v>53</v>
      </c>
      <c r="J4">
        <f t="shared" ref="J4" si="0">I4*2.2</f>
        <v>116.60000000000001</v>
      </c>
      <c r="K4">
        <f>MAX(D4:H4)-MIN(D4:H4)</f>
        <v>4</v>
      </c>
      <c r="L4" s="27">
        <v>41499</v>
      </c>
    </row>
    <row r="5" spans="1:13" x14ac:dyDescent="0.3">
      <c r="A5" s="25" t="s">
        <v>70</v>
      </c>
      <c r="B5" s="3">
        <v>1.2</v>
      </c>
      <c r="C5">
        <v>0</v>
      </c>
      <c r="D5">
        <v>71</v>
      </c>
      <c r="E5">
        <v>71.5</v>
      </c>
      <c r="F5">
        <v>70</v>
      </c>
      <c r="G5">
        <v>69</v>
      </c>
      <c r="H5">
        <v>73</v>
      </c>
      <c r="I5">
        <f>AVERAGE(D5:H5)</f>
        <v>70.900000000000006</v>
      </c>
      <c r="J5">
        <f>I5*2.2</f>
        <v>155.98000000000002</v>
      </c>
      <c r="K5">
        <f>MAX(D5:H5)-MIN(D5:H5)</f>
        <v>4</v>
      </c>
      <c r="L5" s="27">
        <v>41499</v>
      </c>
    </row>
    <row r="6" spans="1:13" x14ac:dyDescent="0.3">
      <c r="A6" s="25" t="s">
        <v>70</v>
      </c>
      <c r="B6" s="15">
        <v>1.5</v>
      </c>
      <c r="C6">
        <v>0</v>
      </c>
      <c r="D6" s="16">
        <v>106</v>
      </c>
      <c r="E6" s="28">
        <v>97</v>
      </c>
      <c r="F6" s="28">
        <v>97</v>
      </c>
      <c r="G6" s="28">
        <v>102</v>
      </c>
      <c r="H6" s="28">
        <v>102</v>
      </c>
      <c r="I6">
        <f>AVERAGE(D6:H6)</f>
        <v>100.8</v>
      </c>
      <c r="J6">
        <f>I6*2.2</f>
        <v>221.76000000000002</v>
      </c>
      <c r="K6">
        <f>MAX(D6:H6)-MIN(D6:H6)</f>
        <v>9</v>
      </c>
      <c r="L6" s="27">
        <v>41499</v>
      </c>
    </row>
    <row r="7" spans="1:13" x14ac:dyDescent="0.3">
      <c r="A7" s="25" t="s">
        <v>70</v>
      </c>
      <c r="B7" s="15">
        <v>1.9</v>
      </c>
      <c r="C7">
        <v>0</v>
      </c>
      <c r="D7" s="16">
        <v>128.5</v>
      </c>
      <c r="E7" s="28">
        <v>112.5</v>
      </c>
      <c r="F7" s="28">
        <v>111.5</v>
      </c>
      <c r="G7" s="28">
        <v>117</v>
      </c>
      <c r="H7" s="28">
        <v>120.5</v>
      </c>
      <c r="I7">
        <f>AVERAGE(D7:H7)</f>
        <v>118</v>
      </c>
      <c r="J7">
        <f>I7*2.2</f>
        <v>259.60000000000002</v>
      </c>
      <c r="K7">
        <f>MAX(D7:H7)-MIN(D7:H7)</f>
        <v>17</v>
      </c>
      <c r="L7" s="27">
        <v>41499</v>
      </c>
    </row>
    <row r="8" spans="1:13" x14ac:dyDescent="0.3">
      <c r="A8" s="25" t="s">
        <v>70</v>
      </c>
      <c r="B8" s="15">
        <v>2.7</v>
      </c>
      <c r="C8">
        <v>0</v>
      </c>
      <c r="D8" s="16">
        <v>204</v>
      </c>
      <c r="E8" s="28">
        <v>198.5</v>
      </c>
      <c r="F8" s="28">
        <v>197</v>
      </c>
      <c r="G8" s="28">
        <v>200</v>
      </c>
      <c r="H8" s="28">
        <v>201</v>
      </c>
      <c r="I8">
        <f>AVERAGE(D8:H8)</f>
        <v>200.1</v>
      </c>
      <c r="J8">
        <f>I8*2.2</f>
        <v>440.22</v>
      </c>
      <c r="K8">
        <f>MAX(D8:H8)-MIN(D8:H8)</f>
        <v>7</v>
      </c>
      <c r="L8" s="27">
        <v>41499</v>
      </c>
    </row>
    <row r="9" spans="1:13" x14ac:dyDescent="0.3">
      <c r="A9" s="25" t="s">
        <v>70</v>
      </c>
      <c r="B9" s="15">
        <v>3</v>
      </c>
      <c r="C9">
        <v>0</v>
      </c>
      <c r="D9" s="16">
        <v>197</v>
      </c>
      <c r="E9" s="28">
        <v>195</v>
      </c>
      <c r="F9" s="28">
        <v>198</v>
      </c>
      <c r="G9" s="28">
        <v>203</v>
      </c>
      <c r="H9" s="28">
        <v>203</v>
      </c>
      <c r="I9">
        <f>AVERAGE(D9:H9)</f>
        <v>199.2</v>
      </c>
      <c r="J9">
        <f>I9*2.2</f>
        <v>438.24</v>
      </c>
      <c r="K9">
        <f>MAX(D9:H9)-MIN(D9:H9)</f>
        <v>8</v>
      </c>
      <c r="L9" s="27">
        <v>41499</v>
      </c>
    </row>
    <row r="10" spans="1:13" x14ac:dyDescent="0.3">
      <c r="A10" s="25" t="s">
        <v>70</v>
      </c>
      <c r="B10" s="15">
        <v>3.5</v>
      </c>
      <c r="C10">
        <v>0</v>
      </c>
      <c r="D10" s="16">
        <v>220</v>
      </c>
      <c r="E10" s="28">
        <v>206</v>
      </c>
      <c r="F10" s="28">
        <v>207</v>
      </c>
      <c r="G10" s="28">
        <v>210</v>
      </c>
      <c r="H10" s="28">
        <v>211</v>
      </c>
      <c r="I10">
        <f>AVERAGE(D10:H10)</f>
        <v>210.8</v>
      </c>
      <c r="J10">
        <f>I10*2.2</f>
        <v>463.76000000000005</v>
      </c>
      <c r="K10">
        <f>MAX(D10:H10)-MIN(D10:H10)</f>
        <v>14</v>
      </c>
      <c r="L10" s="27">
        <v>41499</v>
      </c>
    </row>
    <row r="11" spans="1:13" x14ac:dyDescent="0.3">
      <c r="A11" s="25" t="s">
        <v>70</v>
      </c>
      <c r="B11" s="15">
        <v>4.76</v>
      </c>
      <c r="C11">
        <v>0</v>
      </c>
      <c r="D11" s="16">
        <v>225</v>
      </c>
      <c r="E11" s="28">
        <v>220</v>
      </c>
      <c r="F11" s="28">
        <v>215</v>
      </c>
      <c r="G11" s="28">
        <v>213</v>
      </c>
      <c r="H11" s="28">
        <v>215</v>
      </c>
      <c r="I11">
        <f>AVERAGE(D11:H11)</f>
        <v>217.6</v>
      </c>
      <c r="J11">
        <f>I11*2.2</f>
        <v>478.72</v>
      </c>
      <c r="K11">
        <f>MAX(D11:H11)-MIN(D11:H11)</f>
        <v>12</v>
      </c>
      <c r="L11" s="27">
        <v>41499</v>
      </c>
    </row>
    <row r="12" spans="1:13" x14ac:dyDescent="0.3">
      <c r="A12" s="25" t="s">
        <v>71</v>
      </c>
      <c r="B12" s="15">
        <v>1</v>
      </c>
      <c r="C12">
        <v>0</v>
      </c>
      <c r="D12" s="16">
        <v>30</v>
      </c>
      <c r="E12" s="28">
        <v>29</v>
      </c>
      <c r="F12" s="28">
        <v>29</v>
      </c>
      <c r="G12" s="28">
        <v>30</v>
      </c>
      <c r="H12" s="28">
        <v>30</v>
      </c>
      <c r="I12">
        <f>AVERAGE(D12:H12)</f>
        <v>29.6</v>
      </c>
      <c r="J12" s="30">
        <f>I12*2.2</f>
        <v>65.12</v>
      </c>
      <c r="K12">
        <f>MAX(D12:H12)-MIN(D12:H12)</f>
        <v>1</v>
      </c>
      <c r="L12" s="27">
        <v>41499</v>
      </c>
    </row>
    <row r="13" spans="1:13" x14ac:dyDescent="0.3">
      <c r="A13" s="25" t="s">
        <v>71</v>
      </c>
      <c r="B13" s="15">
        <v>1.2</v>
      </c>
      <c r="C13">
        <v>0</v>
      </c>
      <c r="D13" s="16">
        <v>37</v>
      </c>
      <c r="E13" s="28">
        <v>38</v>
      </c>
      <c r="F13" s="28">
        <v>38</v>
      </c>
      <c r="G13" s="28">
        <v>38</v>
      </c>
      <c r="H13" s="28">
        <v>37</v>
      </c>
      <c r="I13">
        <f>AVERAGE(D13:H13)</f>
        <v>37.6</v>
      </c>
      <c r="J13" s="30">
        <f>I13*2.2</f>
        <v>82.720000000000013</v>
      </c>
      <c r="K13">
        <f>MAX(D13:H13)-MIN(D13:H13)</f>
        <v>1</v>
      </c>
      <c r="L13" s="27">
        <v>41499</v>
      </c>
    </row>
    <row r="14" spans="1:13" x14ac:dyDescent="0.3">
      <c r="A14" s="25" t="s">
        <v>71</v>
      </c>
      <c r="B14" s="15">
        <v>1.5</v>
      </c>
      <c r="C14">
        <v>0</v>
      </c>
      <c r="D14" s="16">
        <v>47</v>
      </c>
      <c r="E14" s="28">
        <v>48</v>
      </c>
      <c r="F14" s="28">
        <v>47</v>
      </c>
      <c r="G14" s="28">
        <v>48</v>
      </c>
      <c r="H14" s="28">
        <v>48</v>
      </c>
      <c r="I14">
        <f>AVERAGE(D14:H14)</f>
        <v>47.6</v>
      </c>
      <c r="J14" s="30">
        <f>I14*2.2</f>
        <v>104.72000000000001</v>
      </c>
      <c r="K14">
        <f>MAX(D14:H14)-MIN(D14:H14)</f>
        <v>1</v>
      </c>
      <c r="L14" s="27">
        <v>41499</v>
      </c>
    </row>
    <row r="15" spans="1:13" x14ac:dyDescent="0.3">
      <c r="A15" s="25" t="s">
        <v>71</v>
      </c>
      <c r="B15" s="3">
        <v>1.9</v>
      </c>
      <c r="C15">
        <v>0</v>
      </c>
      <c r="D15" s="16">
        <v>67</v>
      </c>
      <c r="E15" s="28">
        <v>68</v>
      </c>
      <c r="F15" s="28">
        <v>67</v>
      </c>
      <c r="G15" s="28">
        <v>68</v>
      </c>
      <c r="H15" s="28">
        <v>68</v>
      </c>
      <c r="I15">
        <f>AVERAGE(D15:H15)</f>
        <v>67.599999999999994</v>
      </c>
      <c r="J15" s="30">
        <f>I15*2.2</f>
        <v>148.72</v>
      </c>
      <c r="K15">
        <f>MAX(D15:H15)-MIN(D15:H15)</f>
        <v>1</v>
      </c>
      <c r="L15" s="27">
        <v>41499</v>
      </c>
    </row>
    <row r="16" spans="1:13" x14ac:dyDescent="0.3">
      <c r="A16" s="25" t="s">
        <v>71</v>
      </c>
      <c r="B16" s="3">
        <v>2.7</v>
      </c>
      <c r="C16">
        <v>0</v>
      </c>
      <c r="D16" s="16">
        <v>85</v>
      </c>
      <c r="E16" s="28">
        <v>87</v>
      </c>
      <c r="F16" s="28">
        <v>87</v>
      </c>
      <c r="G16" s="28">
        <v>85</v>
      </c>
      <c r="H16" s="28">
        <v>87</v>
      </c>
      <c r="I16">
        <f>AVERAGE(D16:H16)</f>
        <v>86.2</v>
      </c>
      <c r="J16" s="30">
        <f>I16*2.2</f>
        <v>189.64000000000001</v>
      </c>
      <c r="K16">
        <f>MAX(D16:H16)-MIN(D16:H16)</f>
        <v>2</v>
      </c>
      <c r="L16" s="27">
        <v>41499</v>
      </c>
    </row>
    <row r="17" spans="1:12" x14ac:dyDescent="0.3">
      <c r="A17" s="25" t="s">
        <v>71</v>
      </c>
      <c r="B17" s="3">
        <v>3</v>
      </c>
      <c r="C17">
        <v>0</v>
      </c>
      <c r="D17" s="16">
        <v>78</v>
      </c>
      <c r="E17" s="28">
        <v>80</v>
      </c>
      <c r="F17" s="28">
        <v>80</v>
      </c>
      <c r="G17" s="28">
        <v>80</v>
      </c>
      <c r="H17" s="28">
        <v>79</v>
      </c>
      <c r="I17">
        <f>AVERAGE(D17:H17)</f>
        <v>79.400000000000006</v>
      </c>
      <c r="J17" s="30">
        <f>I17*2.2</f>
        <v>174.68000000000004</v>
      </c>
      <c r="K17">
        <f>MAX(D17:H17)-MIN(D17:H17)</f>
        <v>2</v>
      </c>
      <c r="L17" s="27">
        <v>41499</v>
      </c>
    </row>
    <row r="18" spans="1:12" x14ac:dyDescent="0.3">
      <c r="A18" s="25" t="s">
        <v>70</v>
      </c>
      <c r="B18" s="3">
        <v>1</v>
      </c>
      <c r="C18">
        <v>0.15</v>
      </c>
      <c r="D18">
        <v>49</v>
      </c>
      <c r="E18">
        <v>50.5</v>
      </c>
      <c r="F18">
        <v>48.5</v>
      </c>
      <c r="G18">
        <v>47</v>
      </c>
      <c r="H18">
        <v>48</v>
      </c>
      <c r="I18">
        <f>AVERAGE(D18:H18)</f>
        <v>48.6</v>
      </c>
      <c r="J18">
        <f>I18*2.2</f>
        <v>106.92000000000002</v>
      </c>
      <c r="K18">
        <f>MAX(D18:H18)-MIN(D18:H18)</f>
        <v>3.5</v>
      </c>
      <c r="L18" s="27">
        <v>41499</v>
      </c>
    </row>
    <row r="19" spans="1:12" x14ac:dyDescent="0.3">
      <c r="A19" s="25" t="s">
        <v>70</v>
      </c>
      <c r="B19" s="3">
        <v>1.2</v>
      </c>
      <c r="C19">
        <v>0.15</v>
      </c>
      <c r="D19">
        <v>65</v>
      </c>
      <c r="E19">
        <v>63</v>
      </c>
      <c r="F19">
        <v>62</v>
      </c>
      <c r="G19">
        <v>65</v>
      </c>
      <c r="H19">
        <v>62</v>
      </c>
      <c r="I19">
        <f>AVERAGE(D19:H19)</f>
        <v>63.4</v>
      </c>
      <c r="J19">
        <f>I19*2.2</f>
        <v>139.48000000000002</v>
      </c>
      <c r="K19">
        <f>MAX(D19:H19)-MIN(D19:H19)</f>
        <v>3</v>
      </c>
      <c r="L19" s="27">
        <v>41499</v>
      </c>
    </row>
    <row r="20" spans="1:12" x14ac:dyDescent="0.3">
      <c r="A20" s="25" t="s">
        <v>70</v>
      </c>
      <c r="B20" s="15">
        <v>1.5</v>
      </c>
      <c r="C20">
        <v>0.15</v>
      </c>
      <c r="D20" s="16">
        <v>92.5</v>
      </c>
      <c r="E20" s="28">
        <v>93</v>
      </c>
      <c r="F20" s="28">
        <v>92</v>
      </c>
      <c r="G20" s="28">
        <v>93</v>
      </c>
      <c r="H20" s="28">
        <v>92</v>
      </c>
      <c r="I20">
        <f>AVERAGE(D20:H20)</f>
        <v>92.5</v>
      </c>
      <c r="J20">
        <f>I20*2.2</f>
        <v>203.50000000000003</v>
      </c>
      <c r="K20">
        <f>MAX(D20:H20)-MIN(D20:H20)</f>
        <v>1</v>
      </c>
      <c r="L20" s="27">
        <v>41499</v>
      </c>
    </row>
    <row r="21" spans="1:12" x14ac:dyDescent="0.3">
      <c r="A21" s="25" t="s">
        <v>70</v>
      </c>
      <c r="B21" s="15">
        <v>1.9</v>
      </c>
      <c r="C21">
        <v>0.15</v>
      </c>
      <c r="D21" s="16">
        <v>109.5</v>
      </c>
      <c r="E21" s="28">
        <v>109.5</v>
      </c>
      <c r="F21" s="28">
        <v>106.5</v>
      </c>
      <c r="G21" s="28">
        <v>96</v>
      </c>
      <c r="H21" s="28">
        <v>108</v>
      </c>
      <c r="I21">
        <f>AVERAGE(D21:H21)</f>
        <v>105.9</v>
      </c>
      <c r="J21">
        <f>I21*2.2</f>
        <v>232.98000000000002</v>
      </c>
      <c r="K21">
        <f>MAX(D21:H21)-MIN(D21:H21)</f>
        <v>13.5</v>
      </c>
      <c r="L21" s="27">
        <v>41499</v>
      </c>
    </row>
    <row r="22" spans="1:12" x14ac:dyDescent="0.3">
      <c r="A22" s="25" t="s">
        <v>70</v>
      </c>
      <c r="B22" s="15">
        <v>2.7</v>
      </c>
      <c r="C22">
        <v>0.15</v>
      </c>
      <c r="D22" s="16">
        <v>157</v>
      </c>
      <c r="E22" s="28">
        <v>159</v>
      </c>
      <c r="F22" s="28">
        <v>161.5</v>
      </c>
      <c r="G22" s="28">
        <v>155</v>
      </c>
      <c r="H22" s="28">
        <v>160</v>
      </c>
      <c r="I22">
        <f>AVERAGE(D22:H22)</f>
        <v>158.5</v>
      </c>
      <c r="J22">
        <f>I22*2.2</f>
        <v>348.70000000000005</v>
      </c>
      <c r="K22">
        <f>MAX(D22:H22)-MIN(D22:H22)</f>
        <v>6.5</v>
      </c>
      <c r="L22" s="27">
        <v>41499</v>
      </c>
    </row>
    <row r="23" spans="1:12" x14ac:dyDescent="0.3">
      <c r="A23" s="25" t="s">
        <v>70</v>
      </c>
      <c r="B23" s="15">
        <v>3</v>
      </c>
      <c r="C23">
        <v>0.15</v>
      </c>
      <c r="D23" s="16">
        <v>154</v>
      </c>
      <c r="E23" s="28">
        <v>161</v>
      </c>
      <c r="F23" s="28">
        <v>162</v>
      </c>
      <c r="G23" s="28">
        <v>158</v>
      </c>
      <c r="H23" s="28">
        <v>163</v>
      </c>
      <c r="I23" s="30">
        <f>AVERAGE(D23:H23)</f>
        <v>159.6</v>
      </c>
      <c r="J23" s="30">
        <f>I23*2.2</f>
        <v>351.12</v>
      </c>
      <c r="K23">
        <f>MAX(D23:H23)-MIN(D23:H23)</f>
        <v>9</v>
      </c>
      <c r="L23" s="27">
        <v>41499</v>
      </c>
    </row>
    <row r="24" spans="1:12" x14ac:dyDescent="0.3">
      <c r="A24" s="25" t="s">
        <v>70</v>
      </c>
      <c r="B24" s="15">
        <v>3.5</v>
      </c>
      <c r="C24">
        <v>0.15</v>
      </c>
      <c r="D24" s="16">
        <v>170</v>
      </c>
      <c r="E24" s="28">
        <v>168</v>
      </c>
      <c r="F24" s="28">
        <v>166</v>
      </c>
      <c r="G24" s="28">
        <v>168</v>
      </c>
      <c r="H24" s="28">
        <v>171</v>
      </c>
      <c r="I24">
        <f>AVERAGE(D24:H24)</f>
        <v>168.6</v>
      </c>
      <c r="J24">
        <f>I24*2.2</f>
        <v>370.92</v>
      </c>
      <c r="K24">
        <f>MAX(D24:H24)-MIN(D24:H24)</f>
        <v>5</v>
      </c>
      <c r="L24" s="27">
        <v>41499</v>
      </c>
    </row>
    <row r="25" spans="1:12" x14ac:dyDescent="0.3">
      <c r="A25" s="25" t="s">
        <v>70</v>
      </c>
      <c r="B25" s="15">
        <v>4.76</v>
      </c>
      <c r="C25">
        <v>0.15</v>
      </c>
      <c r="D25" s="16">
        <v>171</v>
      </c>
      <c r="E25" s="28">
        <v>168</v>
      </c>
      <c r="F25" s="28">
        <v>173</v>
      </c>
      <c r="G25" s="28">
        <v>175</v>
      </c>
      <c r="H25" s="28">
        <v>175</v>
      </c>
      <c r="I25">
        <f>AVERAGE(D25:H25)</f>
        <v>172.4</v>
      </c>
      <c r="J25">
        <f>I25*2.2</f>
        <v>379.28000000000003</v>
      </c>
      <c r="K25">
        <f>MAX(D25:H25)-MIN(D25:H25)</f>
        <v>7</v>
      </c>
      <c r="L25" s="27">
        <v>41499</v>
      </c>
    </row>
    <row r="26" spans="1:12" x14ac:dyDescent="0.3">
      <c r="A26" s="25" t="s">
        <v>70</v>
      </c>
      <c r="B26" s="3">
        <v>1</v>
      </c>
      <c r="C26">
        <v>0.2</v>
      </c>
      <c r="D26">
        <v>34</v>
      </c>
      <c r="E26">
        <v>34</v>
      </c>
      <c r="F26">
        <v>34.5</v>
      </c>
      <c r="G26">
        <v>34</v>
      </c>
      <c r="H26">
        <v>35</v>
      </c>
      <c r="I26">
        <f>AVERAGE(D26:H26)</f>
        <v>34.299999999999997</v>
      </c>
      <c r="J26">
        <f>I26*2.2</f>
        <v>75.459999999999994</v>
      </c>
      <c r="K26">
        <f>MAX(D26:H26)-MIN(D26:H26)</f>
        <v>1</v>
      </c>
      <c r="L26" s="27">
        <v>41499</v>
      </c>
    </row>
    <row r="27" spans="1:12" x14ac:dyDescent="0.3">
      <c r="A27" s="25" t="s">
        <v>70</v>
      </c>
      <c r="B27" s="3">
        <v>1.2</v>
      </c>
      <c r="C27">
        <v>0.2</v>
      </c>
      <c r="D27">
        <v>55.5</v>
      </c>
      <c r="E27">
        <v>58</v>
      </c>
      <c r="F27">
        <v>56</v>
      </c>
      <c r="G27">
        <v>56</v>
      </c>
      <c r="H27">
        <v>56</v>
      </c>
      <c r="I27">
        <f>AVERAGE(D27:H27)</f>
        <v>56.3</v>
      </c>
      <c r="J27">
        <f>I27*2.2</f>
        <v>123.86</v>
      </c>
      <c r="K27">
        <f>MAX(D27:H27)-MIN(D27:H27)</f>
        <v>2.5</v>
      </c>
      <c r="L27" s="27">
        <v>41499</v>
      </c>
    </row>
    <row r="28" spans="1:12" x14ac:dyDescent="0.3">
      <c r="A28" s="25" t="s">
        <v>70</v>
      </c>
      <c r="B28" s="15">
        <v>1.5</v>
      </c>
      <c r="C28">
        <v>0.2</v>
      </c>
      <c r="D28" s="16">
        <v>80</v>
      </c>
      <c r="E28" s="28">
        <v>79</v>
      </c>
      <c r="F28" s="28">
        <v>81</v>
      </c>
      <c r="G28" s="28">
        <v>85</v>
      </c>
      <c r="H28" s="28">
        <v>80</v>
      </c>
      <c r="I28">
        <f>AVERAGE(D28:H28)</f>
        <v>81</v>
      </c>
      <c r="J28">
        <f>I28*2.2</f>
        <v>178.20000000000002</v>
      </c>
      <c r="K28">
        <f>MAX(D28:H28)-MIN(D28:H28)</f>
        <v>6</v>
      </c>
      <c r="L28" s="27">
        <v>41499</v>
      </c>
    </row>
    <row r="29" spans="1:12" x14ac:dyDescent="0.3">
      <c r="A29" s="25" t="s">
        <v>70</v>
      </c>
      <c r="B29" s="15">
        <v>1.9</v>
      </c>
      <c r="C29">
        <v>0.2</v>
      </c>
      <c r="D29" s="16">
        <v>86.5</v>
      </c>
      <c r="E29" s="28">
        <v>89</v>
      </c>
      <c r="F29" s="28">
        <v>83</v>
      </c>
      <c r="G29" s="28">
        <v>89</v>
      </c>
      <c r="H29" s="28">
        <v>88</v>
      </c>
      <c r="I29">
        <f>AVERAGE(D29:H29)</f>
        <v>87.1</v>
      </c>
      <c r="J29">
        <f>I29*2.2</f>
        <v>191.62</v>
      </c>
      <c r="K29">
        <f>MAX(D29:H29)-MIN(D29:H29)</f>
        <v>6</v>
      </c>
      <c r="L29" s="27">
        <v>41499</v>
      </c>
    </row>
    <row r="30" spans="1:12" x14ac:dyDescent="0.3">
      <c r="A30" s="25" t="s">
        <v>70</v>
      </c>
      <c r="B30" s="15">
        <v>2.7</v>
      </c>
      <c r="C30">
        <v>0.2</v>
      </c>
      <c r="D30" s="16">
        <v>146</v>
      </c>
      <c r="E30" s="28">
        <v>142</v>
      </c>
      <c r="F30" s="28">
        <v>147</v>
      </c>
      <c r="G30" s="28">
        <v>140.5</v>
      </c>
      <c r="H30" s="28">
        <v>142</v>
      </c>
      <c r="I30">
        <f>AVERAGE(D30:H30)</f>
        <v>143.5</v>
      </c>
      <c r="J30">
        <f>I30*2.2</f>
        <v>315.70000000000005</v>
      </c>
      <c r="K30">
        <f>MAX(D30:H30)-MIN(D30:H30)</f>
        <v>6.5</v>
      </c>
      <c r="L30" s="27">
        <v>41499</v>
      </c>
    </row>
    <row r="31" spans="1:12" x14ac:dyDescent="0.3">
      <c r="A31" s="25" t="s">
        <v>70</v>
      </c>
      <c r="B31" s="15">
        <v>3</v>
      </c>
      <c r="C31">
        <v>0.2</v>
      </c>
      <c r="D31" s="16">
        <v>138</v>
      </c>
      <c r="E31" s="28">
        <v>141</v>
      </c>
      <c r="F31" s="28">
        <v>139</v>
      </c>
      <c r="G31" s="28">
        <v>142</v>
      </c>
      <c r="H31" s="28">
        <v>143</v>
      </c>
      <c r="I31">
        <f>AVERAGE(D31:H31)</f>
        <v>140.6</v>
      </c>
      <c r="J31">
        <f>I31*2.2</f>
        <v>309.32</v>
      </c>
      <c r="K31">
        <f>MAX(D31:H31)-MIN(D31:H31)</f>
        <v>5</v>
      </c>
      <c r="L31" s="27">
        <v>41499</v>
      </c>
    </row>
    <row r="32" spans="1:12" x14ac:dyDescent="0.3">
      <c r="A32" s="25" t="s">
        <v>70</v>
      </c>
      <c r="B32" s="15">
        <v>3.5</v>
      </c>
      <c r="C32">
        <v>0.2</v>
      </c>
      <c r="D32" s="16">
        <v>149</v>
      </c>
      <c r="E32" s="28">
        <v>152</v>
      </c>
      <c r="F32" s="28">
        <v>155</v>
      </c>
      <c r="G32" s="28">
        <v>148</v>
      </c>
      <c r="H32" s="28">
        <v>149</v>
      </c>
      <c r="I32">
        <f>AVERAGE(D32:H32)</f>
        <v>150.6</v>
      </c>
      <c r="J32">
        <f>I32*2.2</f>
        <v>331.32</v>
      </c>
      <c r="K32">
        <f>MAX(D32:H32)-MIN(D32:H32)</f>
        <v>7</v>
      </c>
      <c r="L32" s="27">
        <v>41499</v>
      </c>
    </row>
    <row r="33" spans="1:12" x14ac:dyDescent="0.3">
      <c r="A33" s="25" t="s">
        <v>70</v>
      </c>
      <c r="B33" s="15">
        <v>4.76</v>
      </c>
      <c r="C33">
        <v>0.2</v>
      </c>
      <c r="D33" s="16">
        <v>150</v>
      </c>
      <c r="E33" s="28">
        <v>147</v>
      </c>
      <c r="F33" s="28">
        <v>148</v>
      </c>
      <c r="G33" s="28">
        <v>144</v>
      </c>
      <c r="H33" s="28">
        <v>151</v>
      </c>
      <c r="I33">
        <f>AVERAGE(D33:H33)</f>
        <v>148</v>
      </c>
      <c r="J33">
        <f>I33*2.2</f>
        <v>325.60000000000002</v>
      </c>
      <c r="K33">
        <f>MAX(D33:H33)-MIN(D33:H33)</f>
        <v>7</v>
      </c>
      <c r="L33" s="27">
        <v>41499</v>
      </c>
    </row>
    <row r="34" spans="1:12" x14ac:dyDescent="0.3">
      <c r="A34" s="25" t="s">
        <v>70</v>
      </c>
      <c r="B34" s="3">
        <v>1</v>
      </c>
      <c r="C34">
        <v>0.35</v>
      </c>
      <c r="D34">
        <v>28</v>
      </c>
      <c r="E34">
        <v>28</v>
      </c>
      <c r="F34">
        <v>30</v>
      </c>
      <c r="G34">
        <v>28</v>
      </c>
      <c r="H34">
        <v>29</v>
      </c>
      <c r="I34">
        <f>AVERAGE(D34:H34)</f>
        <v>28.6</v>
      </c>
      <c r="J34">
        <f>I34*2.2</f>
        <v>62.920000000000009</v>
      </c>
      <c r="K34">
        <f>MAX(D34:H34)-MIN(D34:H34)</f>
        <v>2</v>
      </c>
      <c r="L34" s="27">
        <v>41499</v>
      </c>
    </row>
    <row r="35" spans="1:12" x14ac:dyDescent="0.3">
      <c r="A35" s="25" t="s">
        <v>70</v>
      </c>
      <c r="B35" s="3">
        <v>1.2</v>
      </c>
      <c r="C35">
        <v>0.35</v>
      </c>
      <c r="D35">
        <v>48.5</v>
      </c>
      <c r="E35">
        <v>49.5</v>
      </c>
      <c r="F35">
        <v>48</v>
      </c>
      <c r="G35">
        <v>50</v>
      </c>
      <c r="H35">
        <v>48</v>
      </c>
      <c r="I35">
        <f>AVERAGE(D35:H35)</f>
        <v>48.8</v>
      </c>
      <c r="J35">
        <f>I35*2.2</f>
        <v>107.36</v>
      </c>
      <c r="K35">
        <f>MAX(D35:H35)-MIN(D35:H35)</f>
        <v>2</v>
      </c>
      <c r="L35" s="27">
        <v>41499</v>
      </c>
    </row>
    <row r="36" spans="1:12" x14ac:dyDescent="0.3">
      <c r="A36" s="25" t="s">
        <v>70</v>
      </c>
      <c r="B36" s="15">
        <v>1.5</v>
      </c>
      <c r="C36">
        <v>0.35</v>
      </c>
      <c r="D36" s="16">
        <v>64</v>
      </c>
      <c r="E36" s="28">
        <v>68</v>
      </c>
      <c r="F36" s="28">
        <v>68</v>
      </c>
      <c r="G36" s="28">
        <v>64</v>
      </c>
      <c r="H36" s="28">
        <v>63</v>
      </c>
      <c r="I36">
        <f>AVERAGE(D36:H36)</f>
        <v>65.400000000000006</v>
      </c>
      <c r="J36">
        <f>I36*2.2</f>
        <v>143.88000000000002</v>
      </c>
      <c r="K36">
        <f>MAX(D36:H36)-MIN(D36:H36)</f>
        <v>5</v>
      </c>
      <c r="L36" s="27">
        <v>41499</v>
      </c>
    </row>
    <row r="37" spans="1:12" x14ac:dyDescent="0.3">
      <c r="A37" s="25" t="s">
        <v>70</v>
      </c>
      <c r="B37" s="15">
        <v>1.9</v>
      </c>
      <c r="C37">
        <v>0.35</v>
      </c>
      <c r="D37" s="16">
        <v>77</v>
      </c>
      <c r="E37" s="28">
        <v>73</v>
      </c>
      <c r="F37" s="28">
        <v>73</v>
      </c>
      <c r="G37" s="28">
        <v>80</v>
      </c>
      <c r="H37" s="28">
        <v>76</v>
      </c>
      <c r="I37">
        <f>AVERAGE(D37:H37)</f>
        <v>75.8</v>
      </c>
      <c r="J37">
        <f>I37*2.2</f>
        <v>166.76000000000002</v>
      </c>
      <c r="K37">
        <f>MAX(D37:H37)-MIN(D37:H37)</f>
        <v>7</v>
      </c>
      <c r="L37" s="27">
        <v>41499</v>
      </c>
    </row>
    <row r="38" spans="1:12" x14ac:dyDescent="0.3">
      <c r="A38" s="25" t="s">
        <v>70</v>
      </c>
      <c r="B38" s="15">
        <v>2.7</v>
      </c>
      <c r="C38">
        <v>0.35</v>
      </c>
      <c r="D38" s="16">
        <v>108</v>
      </c>
      <c r="E38" s="28">
        <v>108</v>
      </c>
      <c r="F38" s="28">
        <v>110</v>
      </c>
      <c r="G38" s="28">
        <v>106</v>
      </c>
      <c r="H38" s="28">
        <v>107.5</v>
      </c>
      <c r="I38">
        <f>AVERAGE(D38:H38)</f>
        <v>107.9</v>
      </c>
      <c r="J38">
        <f>I38*2.2</f>
        <v>237.38000000000002</v>
      </c>
      <c r="K38">
        <f>MAX(D38:H38)-MIN(D38:H38)</f>
        <v>4</v>
      </c>
      <c r="L38" s="27">
        <v>41499</v>
      </c>
    </row>
    <row r="39" spans="1:12" x14ac:dyDescent="0.3">
      <c r="A39" s="25" t="s">
        <v>70</v>
      </c>
      <c r="B39" s="15">
        <v>3</v>
      </c>
      <c r="C39">
        <v>0.35</v>
      </c>
      <c r="D39" s="16">
        <v>105</v>
      </c>
      <c r="E39" s="28">
        <v>101</v>
      </c>
      <c r="F39" s="28">
        <v>104</v>
      </c>
      <c r="G39" s="28">
        <v>103</v>
      </c>
      <c r="H39" s="28">
        <v>107</v>
      </c>
      <c r="I39">
        <f>AVERAGE(D39:H39)</f>
        <v>104</v>
      </c>
      <c r="J39">
        <f>I39*2.2</f>
        <v>228.8</v>
      </c>
      <c r="K39">
        <f>MAX(D39:H39)-MIN(D39:H39)</f>
        <v>6</v>
      </c>
      <c r="L39" s="27">
        <v>41499</v>
      </c>
    </row>
    <row r="40" spans="1:12" x14ac:dyDescent="0.3">
      <c r="A40" s="25" t="s">
        <v>70</v>
      </c>
      <c r="B40" s="15">
        <v>3.5</v>
      </c>
      <c r="C40">
        <v>0.35</v>
      </c>
      <c r="D40" s="16">
        <v>111</v>
      </c>
      <c r="E40" s="28">
        <v>120</v>
      </c>
      <c r="F40" s="28">
        <v>118</v>
      </c>
      <c r="G40" s="28">
        <v>117</v>
      </c>
      <c r="H40" s="28">
        <v>115</v>
      </c>
      <c r="I40">
        <f>AVERAGE(D40:H40)</f>
        <v>116.2</v>
      </c>
      <c r="J40">
        <f>I40*2.2</f>
        <v>255.64000000000001</v>
      </c>
      <c r="K40">
        <f>MAX(D40:H40)-MIN(D40:H40)</f>
        <v>9</v>
      </c>
      <c r="L40" s="27">
        <v>41499</v>
      </c>
    </row>
    <row r="41" spans="1:12" x14ac:dyDescent="0.3">
      <c r="A41" s="25" t="s">
        <v>70</v>
      </c>
      <c r="B41" s="15">
        <v>4.76</v>
      </c>
      <c r="C41">
        <v>0.35</v>
      </c>
      <c r="D41" s="16">
        <v>121</v>
      </c>
      <c r="E41" s="28">
        <v>113</v>
      </c>
      <c r="F41" s="28">
        <v>118</v>
      </c>
      <c r="G41" s="28">
        <v>115</v>
      </c>
      <c r="H41" s="28">
        <v>114</v>
      </c>
      <c r="I41">
        <f>AVERAGE(D41:H41)</f>
        <v>116.2</v>
      </c>
      <c r="J41">
        <f>I41*2.2</f>
        <v>255.64000000000001</v>
      </c>
      <c r="K41">
        <f>MAX(D41:H41)-MIN(D41:H41)</f>
        <v>8</v>
      </c>
      <c r="L41" s="27">
        <v>41499</v>
      </c>
    </row>
    <row r="42" spans="1:12" x14ac:dyDescent="0.3">
      <c r="A42" s="25" t="s">
        <v>91</v>
      </c>
      <c r="B42" s="3">
        <v>1</v>
      </c>
      <c r="C42">
        <v>0.5</v>
      </c>
      <c r="D42">
        <v>28.5</v>
      </c>
      <c r="E42">
        <v>28</v>
      </c>
      <c r="F42">
        <v>28</v>
      </c>
      <c r="G42">
        <v>27</v>
      </c>
      <c r="H42">
        <v>28</v>
      </c>
      <c r="I42">
        <f>AVERAGE(D42:H42)</f>
        <v>27.9</v>
      </c>
      <c r="J42">
        <f>I42*2.2</f>
        <v>61.38</v>
      </c>
      <c r="K42">
        <f>MAX(D42:H42)-MIN(D42:H42)</f>
        <v>1.5</v>
      </c>
      <c r="L42" s="27">
        <v>41499</v>
      </c>
    </row>
    <row r="43" spans="1:12" x14ac:dyDescent="0.3">
      <c r="A43" s="25" t="s">
        <v>70</v>
      </c>
      <c r="B43" s="3">
        <v>1.2</v>
      </c>
      <c r="C43">
        <v>0.5</v>
      </c>
      <c r="D43">
        <v>47</v>
      </c>
      <c r="E43">
        <v>44.5</v>
      </c>
      <c r="F43">
        <v>47</v>
      </c>
      <c r="G43">
        <v>46</v>
      </c>
      <c r="H43">
        <v>45</v>
      </c>
      <c r="I43">
        <f>AVERAGE(D43:H43)</f>
        <v>45.9</v>
      </c>
      <c r="J43">
        <f>I43*2.2</f>
        <v>100.98</v>
      </c>
      <c r="K43">
        <f>MAX(D43:H43)-MIN(D43:H43)</f>
        <v>2.5</v>
      </c>
      <c r="L43" s="27">
        <v>41499</v>
      </c>
    </row>
    <row r="44" spans="1:12" x14ac:dyDescent="0.3">
      <c r="A44" s="25" t="s">
        <v>70</v>
      </c>
      <c r="B44" s="15">
        <v>1.5</v>
      </c>
      <c r="C44">
        <v>0.5</v>
      </c>
      <c r="D44" s="16">
        <v>65</v>
      </c>
      <c r="E44" s="28">
        <v>64</v>
      </c>
      <c r="F44" s="28">
        <v>60</v>
      </c>
      <c r="G44" s="28">
        <v>63</v>
      </c>
      <c r="H44" s="28">
        <v>65</v>
      </c>
      <c r="I44">
        <f>AVERAGE(D44:H44)</f>
        <v>63.4</v>
      </c>
      <c r="J44">
        <f>I44*2.2</f>
        <v>139.48000000000002</v>
      </c>
      <c r="K44">
        <f>MAX(D44:H44)-MIN(D44:H44)</f>
        <v>5</v>
      </c>
      <c r="L44" s="27">
        <v>41499</v>
      </c>
    </row>
    <row r="45" spans="1:12" x14ac:dyDescent="0.3">
      <c r="A45" s="25" t="s">
        <v>70</v>
      </c>
      <c r="B45" s="15">
        <v>1.9</v>
      </c>
      <c r="C45">
        <v>0.5</v>
      </c>
      <c r="D45" s="16">
        <v>67.5</v>
      </c>
      <c r="E45" s="28">
        <v>67</v>
      </c>
      <c r="F45" s="28">
        <v>68</v>
      </c>
      <c r="G45" s="28">
        <v>65</v>
      </c>
      <c r="H45" s="28">
        <v>68</v>
      </c>
      <c r="I45">
        <f>AVERAGE(D45:H45)</f>
        <v>67.099999999999994</v>
      </c>
      <c r="J45">
        <f>I45*2.2</f>
        <v>147.62</v>
      </c>
      <c r="K45">
        <f>MAX(D45:H45)-MIN(D45:H45)</f>
        <v>3</v>
      </c>
      <c r="L45" s="27">
        <v>41499</v>
      </c>
    </row>
    <row r="46" spans="1:12" x14ac:dyDescent="0.3">
      <c r="A46" s="25" t="s">
        <v>70</v>
      </c>
      <c r="B46" s="15">
        <v>2.7</v>
      </c>
      <c r="C46">
        <v>0.5</v>
      </c>
      <c r="D46" s="16">
        <v>85.5</v>
      </c>
      <c r="E46" s="28">
        <v>90</v>
      </c>
      <c r="F46" s="28">
        <v>86</v>
      </c>
      <c r="G46" s="28">
        <v>85</v>
      </c>
      <c r="H46" s="28">
        <v>87</v>
      </c>
      <c r="I46">
        <f>AVERAGE(D46:H46)</f>
        <v>86.7</v>
      </c>
      <c r="J46">
        <f>I46*2.2</f>
        <v>190.74</v>
      </c>
      <c r="K46">
        <f>MAX(D46:H46)-MIN(D46:H46)</f>
        <v>5</v>
      </c>
      <c r="L46" s="27">
        <v>41499</v>
      </c>
    </row>
    <row r="47" spans="1:12" x14ac:dyDescent="0.3">
      <c r="A47" s="25" t="s">
        <v>70</v>
      </c>
      <c r="B47" s="15">
        <v>3</v>
      </c>
      <c r="C47">
        <v>0.5</v>
      </c>
      <c r="D47" s="16">
        <v>85</v>
      </c>
      <c r="E47" s="28">
        <v>89</v>
      </c>
      <c r="F47" s="28">
        <v>85</v>
      </c>
      <c r="G47" s="28">
        <v>88</v>
      </c>
      <c r="H47" s="28">
        <v>88</v>
      </c>
      <c r="I47">
        <f>AVERAGE(D47:H47)</f>
        <v>87</v>
      </c>
      <c r="J47">
        <f>I47*2.2</f>
        <v>191.4</v>
      </c>
      <c r="K47">
        <f>MAX(D47:H47)-MIN(D47:H47)</f>
        <v>4</v>
      </c>
      <c r="L47" s="27">
        <v>41499</v>
      </c>
    </row>
    <row r="48" spans="1:12" x14ac:dyDescent="0.3">
      <c r="A48" s="25" t="s">
        <v>70</v>
      </c>
      <c r="B48" s="15">
        <v>3.5</v>
      </c>
      <c r="C48">
        <v>0.5</v>
      </c>
      <c r="D48" s="16">
        <v>91</v>
      </c>
      <c r="E48" s="28">
        <v>90</v>
      </c>
      <c r="F48" s="28">
        <v>92</v>
      </c>
      <c r="G48" s="28">
        <v>91</v>
      </c>
      <c r="H48" s="28">
        <v>91</v>
      </c>
      <c r="I48">
        <f>AVERAGE(D48:H48)</f>
        <v>91</v>
      </c>
      <c r="J48">
        <f>I48*2.2</f>
        <v>200.20000000000002</v>
      </c>
      <c r="K48">
        <f>MAX(D48:H48)-MIN(D48:H48)</f>
        <v>2</v>
      </c>
      <c r="L48" s="27">
        <v>41499</v>
      </c>
    </row>
    <row r="49" spans="1:12" x14ac:dyDescent="0.3">
      <c r="A49" s="25" t="s">
        <v>70</v>
      </c>
      <c r="B49" s="15">
        <v>4.76</v>
      </c>
      <c r="C49">
        <v>0.5</v>
      </c>
      <c r="D49" s="16">
        <v>88</v>
      </c>
      <c r="E49" s="28">
        <v>90</v>
      </c>
      <c r="F49" s="28">
        <v>89</v>
      </c>
      <c r="G49" s="28">
        <v>87</v>
      </c>
      <c r="H49" s="28">
        <v>88</v>
      </c>
      <c r="I49">
        <f>AVERAGE(D49:H49)</f>
        <v>88.4</v>
      </c>
      <c r="J49">
        <f>I49*2.2</f>
        <v>194.48000000000002</v>
      </c>
      <c r="K49">
        <f>MAX(D49:H49)-MIN(D49:H49)</f>
        <v>3</v>
      </c>
      <c r="L49" s="27">
        <v>41499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K17" sqref="K17"/>
    </sheetView>
  </sheetViews>
  <sheetFormatPr defaultRowHeight="14.4" x14ac:dyDescent="0.3"/>
  <cols>
    <col min="3" max="3" width="15" customWidth="1"/>
    <col min="4" max="8" width="0" hidden="1" customWidth="1"/>
    <col min="12" max="12" width="11.109375" customWidth="1"/>
  </cols>
  <sheetData>
    <row r="1" spans="1:13" x14ac:dyDescent="0.3">
      <c r="A1" t="s">
        <v>75</v>
      </c>
      <c r="B1" s="2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4"/>
      <c r="B2" s="3"/>
    </row>
    <row r="3" spans="1:13" x14ac:dyDescent="0.3">
      <c r="A3" s="25" t="s">
        <v>53</v>
      </c>
      <c r="B3" s="21" t="s">
        <v>52</v>
      </c>
      <c r="C3" t="s">
        <v>51</v>
      </c>
      <c r="D3" t="s">
        <v>50</v>
      </c>
      <c r="E3" t="s">
        <v>49</v>
      </c>
      <c r="F3" t="s">
        <v>48</v>
      </c>
      <c r="G3" t="s">
        <v>47</v>
      </c>
      <c r="H3" t="s">
        <v>46</v>
      </c>
      <c r="I3" t="s">
        <v>45</v>
      </c>
      <c r="J3" t="s">
        <v>44</v>
      </c>
      <c r="K3" t="s">
        <v>69</v>
      </c>
      <c r="L3" t="s">
        <v>42</v>
      </c>
      <c r="M3" t="s">
        <v>41</v>
      </c>
    </row>
    <row r="4" spans="1:13" x14ac:dyDescent="0.3">
      <c r="A4" s="25" t="s">
        <v>70</v>
      </c>
      <c r="B4" s="3">
        <v>1</v>
      </c>
      <c r="C4" s="16">
        <v>0</v>
      </c>
      <c r="D4" s="16">
        <v>35.5</v>
      </c>
      <c r="E4" s="16">
        <v>36.5</v>
      </c>
      <c r="F4" s="16">
        <v>36</v>
      </c>
      <c r="G4" s="16">
        <v>36.5</v>
      </c>
      <c r="H4" s="16">
        <v>36</v>
      </c>
      <c r="I4">
        <f t="shared" ref="I4:I23" si="0">AVERAGE(D4:H4)</f>
        <v>36.1</v>
      </c>
      <c r="J4">
        <f t="shared" ref="J4:J35" si="1">I4*2.2</f>
        <v>79.420000000000016</v>
      </c>
      <c r="K4">
        <f t="shared" ref="K4:K23" si="2">MAX(D4:H4)-MIN(D4:H4)</f>
        <v>1</v>
      </c>
      <c r="L4" s="27">
        <v>41480</v>
      </c>
    </row>
    <row r="5" spans="1:13" x14ac:dyDescent="0.3">
      <c r="A5" s="25" t="s">
        <v>70</v>
      </c>
      <c r="B5" s="15">
        <v>1.2</v>
      </c>
      <c r="C5">
        <v>0</v>
      </c>
      <c r="D5" s="16">
        <v>40</v>
      </c>
      <c r="E5" s="28">
        <v>42</v>
      </c>
      <c r="F5" s="28">
        <v>40.5</v>
      </c>
      <c r="G5" s="28">
        <v>41</v>
      </c>
      <c r="H5" s="28">
        <v>40.5</v>
      </c>
      <c r="I5">
        <f t="shared" si="0"/>
        <v>40.799999999999997</v>
      </c>
      <c r="J5">
        <f t="shared" si="1"/>
        <v>89.76</v>
      </c>
      <c r="K5">
        <f t="shared" si="2"/>
        <v>2</v>
      </c>
      <c r="L5" s="27">
        <v>41480</v>
      </c>
    </row>
    <row r="6" spans="1:13" x14ac:dyDescent="0.3">
      <c r="A6" s="25" t="s">
        <v>70</v>
      </c>
      <c r="B6" s="15">
        <v>1.5</v>
      </c>
      <c r="C6">
        <v>0</v>
      </c>
      <c r="D6" s="16">
        <v>55.5</v>
      </c>
      <c r="E6" s="28">
        <v>54</v>
      </c>
      <c r="F6" s="28">
        <v>54.5</v>
      </c>
      <c r="G6" s="28">
        <v>55</v>
      </c>
      <c r="H6" s="28">
        <v>56</v>
      </c>
      <c r="I6">
        <f t="shared" si="0"/>
        <v>55</v>
      </c>
      <c r="J6">
        <f t="shared" si="1"/>
        <v>121.00000000000001</v>
      </c>
      <c r="K6">
        <f t="shared" si="2"/>
        <v>2</v>
      </c>
      <c r="L6" s="27">
        <v>41480</v>
      </c>
    </row>
    <row r="7" spans="1:13" x14ac:dyDescent="0.3">
      <c r="A7" s="25" t="s">
        <v>70</v>
      </c>
      <c r="B7" s="15">
        <v>1.9</v>
      </c>
      <c r="C7">
        <v>0</v>
      </c>
      <c r="D7" s="16">
        <v>79.5</v>
      </c>
      <c r="E7" s="28">
        <v>78.5</v>
      </c>
      <c r="F7" s="28">
        <v>83.5</v>
      </c>
      <c r="G7" s="28">
        <v>85</v>
      </c>
      <c r="H7" s="28">
        <v>85.5</v>
      </c>
      <c r="I7">
        <f t="shared" si="0"/>
        <v>82.4</v>
      </c>
      <c r="J7">
        <f t="shared" si="1"/>
        <v>181.28000000000003</v>
      </c>
      <c r="K7">
        <f t="shared" si="2"/>
        <v>7</v>
      </c>
      <c r="L7" s="27">
        <v>41480</v>
      </c>
    </row>
    <row r="8" spans="1:13" x14ac:dyDescent="0.3">
      <c r="A8" s="25" t="s">
        <v>70</v>
      </c>
      <c r="B8" s="15">
        <v>2.7</v>
      </c>
      <c r="C8">
        <v>0</v>
      </c>
      <c r="D8" s="16">
        <v>119.5</v>
      </c>
      <c r="E8" s="28">
        <v>120</v>
      </c>
      <c r="F8" s="28">
        <v>121.5</v>
      </c>
      <c r="G8" s="28">
        <v>117</v>
      </c>
      <c r="H8" s="28">
        <v>117</v>
      </c>
      <c r="I8">
        <f t="shared" si="0"/>
        <v>119</v>
      </c>
      <c r="J8">
        <f t="shared" si="1"/>
        <v>261.8</v>
      </c>
      <c r="K8">
        <f t="shared" si="2"/>
        <v>4.5</v>
      </c>
      <c r="L8" s="27">
        <v>41480</v>
      </c>
    </row>
    <row r="9" spans="1:13" x14ac:dyDescent="0.3">
      <c r="A9" s="25" t="s">
        <v>70</v>
      </c>
      <c r="B9" s="15">
        <v>3</v>
      </c>
      <c r="C9">
        <v>0</v>
      </c>
      <c r="D9" s="16">
        <v>134.5</v>
      </c>
      <c r="E9" s="28">
        <v>136</v>
      </c>
      <c r="F9" s="28">
        <v>138</v>
      </c>
      <c r="G9" s="28">
        <v>135</v>
      </c>
      <c r="H9" s="28">
        <v>140</v>
      </c>
      <c r="I9">
        <f t="shared" si="0"/>
        <v>136.69999999999999</v>
      </c>
      <c r="J9">
        <f t="shared" si="1"/>
        <v>300.74</v>
      </c>
      <c r="K9">
        <f t="shared" si="2"/>
        <v>5.5</v>
      </c>
      <c r="L9" s="27">
        <v>41480</v>
      </c>
    </row>
    <row r="10" spans="1:13" x14ac:dyDescent="0.3">
      <c r="A10" s="25" t="s">
        <v>70</v>
      </c>
      <c r="B10" s="15">
        <v>3.5</v>
      </c>
      <c r="C10">
        <v>0</v>
      </c>
      <c r="D10" s="16">
        <v>148.5</v>
      </c>
      <c r="E10" s="28">
        <v>150</v>
      </c>
      <c r="F10" s="28">
        <v>146.5</v>
      </c>
      <c r="G10" s="28">
        <v>149</v>
      </c>
      <c r="H10" s="28">
        <v>148</v>
      </c>
      <c r="I10">
        <f t="shared" si="0"/>
        <v>148.4</v>
      </c>
      <c r="J10">
        <f t="shared" si="1"/>
        <v>326.48</v>
      </c>
      <c r="K10">
        <f t="shared" si="2"/>
        <v>3.5</v>
      </c>
      <c r="L10" s="27">
        <v>41480</v>
      </c>
    </row>
    <row r="11" spans="1:13" x14ac:dyDescent="0.3">
      <c r="A11" s="25" t="s">
        <v>70</v>
      </c>
      <c r="B11" s="15">
        <v>4.76</v>
      </c>
      <c r="C11">
        <v>0</v>
      </c>
      <c r="D11" s="16">
        <v>244</v>
      </c>
      <c r="E11" s="28">
        <v>248</v>
      </c>
      <c r="F11" s="28">
        <v>250</v>
      </c>
      <c r="G11" s="28">
        <v>245.5</v>
      </c>
      <c r="H11" s="28">
        <v>247</v>
      </c>
      <c r="I11">
        <f t="shared" si="0"/>
        <v>246.9</v>
      </c>
      <c r="J11">
        <f t="shared" si="1"/>
        <v>543.18000000000006</v>
      </c>
      <c r="K11">
        <f t="shared" si="2"/>
        <v>6</v>
      </c>
      <c r="L11" s="27">
        <v>41480</v>
      </c>
    </row>
    <row r="12" spans="1:13" x14ac:dyDescent="0.3">
      <c r="A12" s="25" t="s">
        <v>70</v>
      </c>
      <c r="B12" s="15">
        <v>6.35</v>
      </c>
      <c r="C12">
        <v>0</v>
      </c>
      <c r="D12" s="16">
        <v>324</v>
      </c>
      <c r="E12" s="28">
        <v>319</v>
      </c>
      <c r="F12" s="28">
        <v>325</v>
      </c>
      <c r="G12" s="28">
        <v>318.5</v>
      </c>
      <c r="H12" s="28">
        <v>322</v>
      </c>
      <c r="I12">
        <f t="shared" si="0"/>
        <v>321.7</v>
      </c>
      <c r="J12">
        <f t="shared" si="1"/>
        <v>707.74</v>
      </c>
      <c r="K12">
        <f t="shared" si="2"/>
        <v>6.5</v>
      </c>
      <c r="L12" s="27">
        <v>41480</v>
      </c>
    </row>
    <row r="13" spans="1:13" x14ac:dyDescent="0.3">
      <c r="A13" s="25" t="s">
        <v>70</v>
      </c>
      <c r="B13" s="15">
        <v>9.5299999999999994</v>
      </c>
      <c r="C13">
        <v>0</v>
      </c>
      <c r="D13" s="16">
        <v>360</v>
      </c>
      <c r="E13" s="28">
        <v>361</v>
      </c>
      <c r="F13" s="28">
        <v>385</v>
      </c>
      <c r="G13" s="28">
        <v>368</v>
      </c>
      <c r="H13" s="28">
        <v>371</v>
      </c>
      <c r="I13">
        <f t="shared" si="0"/>
        <v>369</v>
      </c>
      <c r="J13">
        <f t="shared" si="1"/>
        <v>811.80000000000007</v>
      </c>
      <c r="K13">
        <f t="shared" si="2"/>
        <v>25</v>
      </c>
      <c r="L13" s="27">
        <v>41480</v>
      </c>
    </row>
    <row r="14" spans="1:13" x14ac:dyDescent="0.3">
      <c r="A14" s="25" t="s">
        <v>70</v>
      </c>
      <c r="B14" s="15">
        <v>12.7</v>
      </c>
      <c r="C14">
        <v>0</v>
      </c>
      <c r="D14" s="16">
        <v>425</v>
      </c>
      <c r="E14" s="28">
        <v>427</v>
      </c>
      <c r="F14" s="28">
        <v>430</v>
      </c>
      <c r="G14" s="28">
        <v>429</v>
      </c>
      <c r="H14" s="28">
        <v>428.5</v>
      </c>
      <c r="I14">
        <f t="shared" si="0"/>
        <v>427.9</v>
      </c>
      <c r="J14">
        <f t="shared" si="1"/>
        <v>941.38</v>
      </c>
      <c r="K14">
        <f t="shared" si="2"/>
        <v>5</v>
      </c>
      <c r="L14" s="27">
        <v>41480</v>
      </c>
    </row>
    <row r="15" spans="1:13" x14ac:dyDescent="0.3">
      <c r="A15" s="25" t="s">
        <v>71</v>
      </c>
      <c r="B15" s="3">
        <v>1.5</v>
      </c>
      <c r="C15">
        <v>0</v>
      </c>
      <c r="D15" s="16">
        <v>13</v>
      </c>
      <c r="E15" s="28">
        <v>13</v>
      </c>
      <c r="F15" s="28">
        <v>13</v>
      </c>
      <c r="G15" s="28">
        <v>12</v>
      </c>
      <c r="H15" s="28">
        <v>13</v>
      </c>
      <c r="I15">
        <f t="shared" si="0"/>
        <v>12.8</v>
      </c>
      <c r="J15" s="30">
        <f t="shared" si="1"/>
        <v>28.160000000000004</v>
      </c>
      <c r="K15">
        <f t="shared" si="2"/>
        <v>1</v>
      </c>
      <c r="L15" s="27">
        <v>41480</v>
      </c>
    </row>
    <row r="16" spans="1:13" x14ac:dyDescent="0.3">
      <c r="A16" s="25" t="s">
        <v>71</v>
      </c>
      <c r="B16" s="3">
        <v>1.9</v>
      </c>
      <c r="C16">
        <v>0</v>
      </c>
      <c r="D16" s="16">
        <v>21</v>
      </c>
      <c r="E16" s="28">
        <v>20</v>
      </c>
      <c r="F16" s="28">
        <v>20</v>
      </c>
      <c r="G16" s="28">
        <v>20</v>
      </c>
      <c r="H16" s="28">
        <v>21</v>
      </c>
      <c r="I16">
        <f t="shared" si="0"/>
        <v>20.399999999999999</v>
      </c>
      <c r="J16" s="30">
        <f t="shared" si="1"/>
        <v>44.88</v>
      </c>
      <c r="K16">
        <f t="shared" si="2"/>
        <v>1</v>
      </c>
      <c r="L16" s="27">
        <v>41480</v>
      </c>
    </row>
    <row r="17" spans="1:12" x14ac:dyDescent="0.3">
      <c r="A17" s="25" t="s">
        <v>71</v>
      </c>
      <c r="B17" s="3">
        <v>2.7</v>
      </c>
      <c r="C17">
        <v>0</v>
      </c>
      <c r="D17" s="16">
        <v>28</v>
      </c>
      <c r="E17" s="28">
        <v>31</v>
      </c>
      <c r="F17" s="28">
        <v>31</v>
      </c>
      <c r="G17" s="28">
        <v>30</v>
      </c>
      <c r="H17" s="28">
        <v>30</v>
      </c>
      <c r="I17">
        <f t="shared" si="0"/>
        <v>30</v>
      </c>
      <c r="J17" s="30">
        <f t="shared" si="1"/>
        <v>66</v>
      </c>
      <c r="K17">
        <f t="shared" si="2"/>
        <v>3</v>
      </c>
      <c r="L17" s="27">
        <v>41480</v>
      </c>
    </row>
    <row r="18" spans="1:12" x14ac:dyDescent="0.3">
      <c r="A18" s="25" t="s">
        <v>71</v>
      </c>
      <c r="B18" s="3">
        <v>3</v>
      </c>
      <c r="C18">
        <v>0</v>
      </c>
      <c r="D18" s="16">
        <v>32</v>
      </c>
      <c r="E18" s="28">
        <v>34</v>
      </c>
      <c r="F18" s="28">
        <v>34</v>
      </c>
      <c r="G18" s="28">
        <v>34</v>
      </c>
      <c r="H18" s="28">
        <v>34</v>
      </c>
      <c r="I18">
        <f t="shared" si="0"/>
        <v>33.6</v>
      </c>
      <c r="J18" s="30">
        <f t="shared" si="1"/>
        <v>73.920000000000016</v>
      </c>
      <c r="K18">
        <f t="shared" si="2"/>
        <v>2</v>
      </c>
      <c r="L18" s="27">
        <v>41480</v>
      </c>
    </row>
    <row r="19" spans="1:12" x14ac:dyDescent="0.3">
      <c r="A19" s="25" t="s">
        <v>71</v>
      </c>
      <c r="B19" s="3">
        <v>3.5</v>
      </c>
      <c r="C19">
        <v>0</v>
      </c>
      <c r="D19" s="16">
        <v>37</v>
      </c>
      <c r="E19" s="28">
        <v>38</v>
      </c>
      <c r="F19" s="28">
        <v>37</v>
      </c>
      <c r="G19" s="28">
        <v>38</v>
      </c>
      <c r="H19" s="28">
        <v>35</v>
      </c>
      <c r="I19">
        <f t="shared" si="0"/>
        <v>37</v>
      </c>
      <c r="J19" s="30">
        <f t="shared" si="1"/>
        <v>81.400000000000006</v>
      </c>
      <c r="K19">
        <f t="shared" si="2"/>
        <v>3</v>
      </c>
      <c r="L19" s="27">
        <v>41480</v>
      </c>
    </row>
    <row r="20" spans="1:12" x14ac:dyDescent="0.3">
      <c r="A20" s="25" t="s">
        <v>71</v>
      </c>
      <c r="B20" s="3">
        <v>4.76</v>
      </c>
      <c r="C20">
        <v>0</v>
      </c>
      <c r="D20" s="16">
        <v>53</v>
      </c>
      <c r="E20" s="28">
        <v>53</v>
      </c>
      <c r="F20" s="28">
        <v>53</v>
      </c>
      <c r="G20" s="28">
        <v>54</v>
      </c>
      <c r="H20" s="28">
        <v>54</v>
      </c>
      <c r="I20">
        <f t="shared" si="0"/>
        <v>53.4</v>
      </c>
      <c r="J20" s="30">
        <f t="shared" si="1"/>
        <v>117.48</v>
      </c>
      <c r="K20">
        <f t="shared" si="2"/>
        <v>1</v>
      </c>
      <c r="L20" s="27">
        <v>41480</v>
      </c>
    </row>
    <row r="21" spans="1:12" x14ac:dyDescent="0.3">
      <c r="A21" s="25" t="s">
        <v>71</v>
      </c>
      <c r="B21" s="3">
        <v>6.35</v>
      </c>
      <c r="C21">
        <v>0</v>
      </c>
      <c r="D21" s="16">
        <v>82</v>
      </c>
      <c r="E21" s="28">
        <v>88</v>
      </c>
      <c r="F21" s="28">
        <v>85</v>
      </c>
      <c r="G21" s="28">
        <v>80</v>
      </c>
      <c r="H21" s="28">
        <v>82</v>
      </c>
      <c r="I21">
        <f t="shared" si="0"/>
        <v>83.4</v>
      </c>
      <c r="J21" s="30">
        <f t="shared" si="1"/>
        <v>183.48000000000002</v>
      </c>
      <c r="K21">
        <f t="shared" si="2"/>
        <v>8</v>
      </c>
      <c r="L21" s="27">
        <v>41480</v>
      </c>
    </row>
    <row r="22" spans="1:12" x14ac:dyDescent="0.3">
      <c r="A22" s="25" t="s">
        <v>71</v>
      </c>
      <c r="B22" s="3">
        <v>9.5299999999999994</v>
      </c>
      <c r="C22">
        <v>0</v>
      </c>
      <c r="D22" s="16">
        <v>89</v>
      </c>
      <c r="E22" s="28">
        <v>95</v>
      </c>
      <c r="F22" s="28">
        <v>88</v>
      </c>
      <c r="G22" s="28">
        <v>93</v>
      </c>
      <c r="H22" s="28">
        <v>92</v>
      </c>
      <c r="I22">
        <f t="shared" si="0"/>
        <v>91.4</v>
      </c>
      <c r="J22" s="30">
        <f t="shared" si="1"/>
        <v>201.08000000000004</v>
      </c>
      <c r="K22">
        <f t="shared" si="2"/>
        <v>7</v>
      </c>
      <c r="L22" s="27">
        <v>41480</v>
      </c>
    </row>
    <row r="23" spans="1:12" x14ac:dyDescent="0.3">
      <c r="A23" s="25" t="s">
        <v>71</v>
      </c>
      <c r="B23" s="3">
        <v>12.7</v>
      </c>
      <c r="C23">
        <v>0</v>
      </c>
      <c r="D23" s="16">
        <v>88</v>
      </c>
      <c r="E23" s="28">
        <v>85</v>
      </c>
      <c r="F23" s="28">
        <v>89</v>
      </c>
      <c r="G23" s="28">
        <v>90</v>
      </c>
      <c r="H23" s="28">
        <v>93</v>
      </c>
      <c r="I23">
        <f t="shared" si="0"/>
        <v>89</v>
      </c>
      <c r="J23" s="30">
        <f t="shared" si="1"/>
        <v>195.8</v>
      </c>
      <c r="K23">
        <f t="shared" si="2"/>
        <v>8</v>
      </c>
      <c r="L23" s="27">
        <v>41480</v>
      </c>
    </row>
    <row r="24" spans="1:12" x14ac:dyDescent="0.3">
      <c r="A24" s="25" t="s">
        <v>70</v>
      </c>
      <c r="B24" s="3">
        <v>1</v>
      </c>
      <c r="C24" s="16">
        <v>0.15</v>
      </c>
      <c r="D24" s="16">
        <v>33</v>
      </c>
      <c r="E24" s="16">
        <v>35</v>
      </c>
      <c r="F24" s="16">
        <v>34.5</v>
      </c>
      <c r="G24" s="16">
        <v>35</v>
      </c>
      <c r="H24" s="16">
        <v>34</v>
      </c>
      <c r="I24">
        <f>AVERAGE(E24:H24)</f>
        <v>34.625</v>
      </c>
      <c r="J24">
        <f t="shared" si="1"/>
        <v>76.175000000000011</v>
      </c>
      <c r="K24">
        <f>MAX(E24:H24)-MIN(E24:H24)</f>
        <v>1</v>
      </c>
      <c r="L24" s="27">
        <v>41480</v>
      </c>
    </row>
    <row r="25" spans="1:12" x14ac:dyDescent="0.3">
      <c r="A25" s="25" t="s">
        <v>70</v>
      </c>
      <c r="B25" s="15">
        <v>1.2</v>
      </c>
      <c r="C25">
        <v>0.15</v>
      </c>
      <c r="D25" s="16">
        <v>34</v>
      </c>
      <c r="E25" s="28">
        <v>36.5</v>
      </c>
      <c r="F25" s="28">
        <v>36.5</v>
      </c>
      <c r="G25" s="28">
        <v>36</v>
      </c>
      <c r="H25" s="28">
        <v>35.5</v>
      </c>
      <c r="I25">
        <f t="shared" ref="I25:I66" si="3">AVERAGE(D25:H25)</f>
        <v>35.700000000000003</v>
      </c>
      <c r="J25">
        <f t="shared" si="1"/>
        <v>78.540000000000006</v>
      </c>
      <c r="K25">
        <f t="shared" ref="K25:K66" si="4">MAX(D25:H25)-MIN(D25:H25)</f>
        <v>2.5</v>
      </c>
      <c r="L25" s="27">
        <v>41480</v>
      </c>
    </row>
    <row r="26" spans="1:12" x14ac:dyDescent="0.3">
      <c r="A26" s="25" t="s">
        <v>70</v>
      </c>
      <c r="B26" s="15">
        <v>1.5</v>
      </c>
      <c r="C26">
        <v>0.15</v>
      </c>
      <c r="D26" s="16">
        <v>48</v>
      </c>
      <c r="E26" s="28">
        <v>50.5</v>
      </c>
      <c r="F26" s="28">
        <v>51</v>
      </c>
      <c r="G26" s="28">
        <v>48.5</v>
      </c>
      <c r="H26" s="28">
        <v>49</v>
      </c>
      <c r="I26">
        <f t="shared" si="3"/>
        <v>49.4</v>
      </c>
      <c r="J26">
        <f t="shared" si="1"/>
        <v>108.68</v>
      </c>
      <c r="K26">
        <f t="shared" si="4"/>
        <v>3</v>
      </c>
      <c r="L26" s="27">
        <v>41480</v>
      </c>
    </row>
    <row r="27" spans="1:12" x14ac:dyDescent="0.3">
      <c r="A27" s="25" t="s">
        <v>70</v>
      </c>
      <c r="B27" s="15">
        <v>1.9</v>
      </c>
      <c r="C27">
        <v>0.15</v>
      </c>
      <c r="D27" s="16">
        <v>83</v>
      </c>
      <c r="E27" s="28">
        <v>82</v>
      </c>
      <c r="F27" s="28">
        <v>82.5</v>
      </c>
      <c r="G27" s="28">
        <v>80</v>
      </c>
      <c r="H27" s="28">
        <v>80</v>
      </c>
      <c r="I27">
        <f t="shared" si="3"/>
        <v>81.5</v>
      </c>
      <c r="J27">
        <f t="shared" si="1"/>
        <v>179.3</v>
      </c>
      <c r="K27">
        <f t="shared" si="4"/>
        <v>3</v>
      </c>
      <c r="L27" s="27">
        <v>41480</v>
      </c>
    </row>
    <row r="28" spans="1:12" x14ac:dyDescent="0.3">
      <c r="A28" s="25" t="s">
        <v>70</v>
      </c>
      <c r="B28" s="15">
        <v>3</v>
      </c>
      <c r="C28">
        <v>0.15</v>
      </c>
      <c r="D28" s="16">
        <v>125</v>
      </c>
      <c r="E28" s="28">
        <v>118</v>
      </c>
      <c r="F28" s="28">
        <v>120</v>
      </c>
      <c r="G28" s="28">
        <v>119.5</v>
      </c>
      <c r="H28" s="28">
        <v>123.5</v>
      </c>
      <c r="I28" s="30">
        <f t="shared" si="3"/>
        <v>121.2</v>
      </c>
      <c r="J28" s="30">
        <f t="shared" si="1"/>
        <v>266.64000000000004</v>
      </c>
      <c r="K28">
        <f t="shared" si="4"/>
        <v>7</v>
      </c>
      <c r="L28" s="27">
        <v>41480</v>
      </c>
    </row>
    <row r="29" spans="1:12" x14ac:dyDescent="0.3">
      <c r="A29" s="25" t="s">
        <v>70</v>
      </c>
      <c r="B29" s="15">
        <v>3.5</v>
      </c>
      <c r="C29">
        <v>0.15</v>
      </c>
      <c r="D29" s="16">
        <v>134.5</v>
      </c>
      <c r="E29" s="28">
        <v>138</v>
      </c>
      <c r="F29" s="28">
        <v>138</v>
      </c>
      <c r="G29" s="28">
        <v>137.5</v>
      </c>
      <c r="H29" s="28">
        <v>139</v>
      </c>
      <c r="I29">
        <f t="shared" si="3"/>
        <v>137.4</v>
      </c>
      <c r="J29">
        <f t="shared" si="1"/>
        <v>302.28000000000003</v>
      </c>
      <c r="K29">
        <f t="shared" si="4"/>
        <v>4.5</v>
      </c>
      <c r="L29" s="27">
        <v>41480</v>
      </c>
    </row>
    <row r="30" spans="1:12" x14ac:dyDescent="0.3">
      <c r="A30" s="25" t="s">
        <v>70</v>
      </c>
      <c r="B30" s="15">
        <v>4.76</v>
      </c>
      <c r="C30">
        <v>0.15</v>
      </c>
      <c r="D30" s="16">
        <v>215.5</v>
      </c>
      <c r="E30" s="28">
        <v>219</v>
      </c>
      <c r="F30" s="28">
        <v>220.5</v>
      </c>
      <c r="G30" s="28">
        <v>214</v>
      </c>
      <c r="H30" s="28">
        <v>215</v>
      </c>
      <c r="I30">
        <f t="shared" si="3"/>
        <v>216.8</v>
      </c>
      <c r="J30">
        <f t="shared" si="1"/>
        <v>476.96000000000004</v>
      </c>
      <c r="K30">
        <f t="shared" si="4"/>
        <v>6.5</v>
      </c>
      <c r="L30" s="27">
        <v>41480</v>
      </c>
    </row>
    <row r="31" spans="1:12" x14ac:dyDescent="0.3">
      <c r="A31" s="25" t="s">
        <v>70</v>
      </c>
      <c r="B31" s="15">
        <v>6.35</v>
      </c>
      <c r="C31">
        <v>0.15</v>
      </c>
      <c r="D31" s="16">
        <v>300</v>
      </c>
      <c r="E31" s="28">
        <v>296.5</v>
      </c>
      <c r="F31" s="28">
        <v>303</v>
      </c>
      <c r="G31" s="28">
        <v>298.5</v>
      </c>
      <c r="H31" s="28">
        <v>294</v>
      </c>
      <c r="I31">
        <f t="shared" si="3"/>
        <v>298.39999999999998</v>
      </c>
      <c r="J31">
        <f t="shared" si="1"/>
        <v>656.48</v>
      </c>
      <c r="K31">
        <f t="shared" si="4"/>
        <v>9</v>
      </c>
      <c r="L31" s="27">
        <v>41480</v>
      </c>
    </row>
    <row r="32" spans="1:12" x14ac:dyDescent="0.3">
      <c r="A32" s="25" t="s">
        <v>70</v>
      </c>
      <c r="B32" s="15">
        <v>9.5299999999999994</v>
      </c>
      <c r="C32">
        <v>0.15</v>
      </c>
      <c r="D32" s="16">
        <v>332</v>
      </c>
      <c r="E32" s="28">
        <v>337</v>
      </c>
      <c r="F32" s="28">
        <v>334</v>
      </c>
      <c r="G32" s="28">
        <v>330</v>
      </c>
      <c r="H32" s="28">
        <v>338</v>
      </c>
      <c r="I32">
        <f t="shared" si="3"/>
        <v>334.2</v>
      </c>
      <c r="J32">
        <f t="shared" si="1"/>
        <v>735.24</v>
      </c>
      <c r="K32">
        <f t="shared" si="4"/>
        <v>8</v>
      </c>
      <c r="L32" s="27">
        <v>41480</v>
      </c>
    </row>
    <row r="33" spans="1:12" x14ac:dyDescent="0.3">
      <c r="A33" s="25" t="s">
        <v>70</v>
      </c>
      <c r="B33" s="15">
        <v>12.7</v>
      </c>
      <c r="C33">
        <v>0.15</v>
      </c>
      <c r="D33" s="16">
        <v>315</v>
      </c>
      <c r="E33" s="28">
        <v>320</v>
      </c>
      <c r="F33" s="28">
        <v>311</v>
      </c>
      <c r="G33" s="28">
        <v>313</v>
      </c>
      <c r="H33" s="28">
        <v>312</v>
      </c>
      <c r="I33">
        <f t="shared" si="3"/>
        <v>314.2</v>
      </c>
      <c r="J33">
        <f t="shared" si="1"/>
        <v>691.24</v>
      </c>
      <c r="K33">
        <f t="shared" si="4"/>
        <v>9</v>
      </c>
      <c r="L33" s="27">
        <v>41480</v>
      </c>
    </row>
    <row r="34" spans="1:12" x14ac:dyDescent="0.3">
      <c r="A34" s="25" t="s">
        <v>70</v>
      </c>
      <c r="B34" s="3">
        <v>1</v>
      </c>
      <c r="C34" s="16">
        <v>0.2</v>
      </c>
      <c r="D34" s="16">
        <v>33.5</v>
      </c>
      <c r="E34" s="16">
        <v>33</v>
      </c>
      <c r="F34" s="16">
        <v>33.5</v>
      </c>
      <c r="G34" s="16">
        <v>32.5</v>
      </c>
      <c r="H34" s="16">
        <v>33</v>
      </c>
      <c r="I34">
        <f t="shared" si="3"/>
        <v>33.1</v>
      </c>
      <c r="J34">
        <f t="shared" si="1"/>
        <v>72.820000000000007</v>
      </c>
      <c r="K34">
        <f t="shared" si="4"/>
        <v>1</v>
      </c>
      <c r="L34" s="27">
        <v>41480</v>
      </c>
    </row>
    <row r="35" spans="1:12" x14ac:dyDescent="0.3">
      <c r="A35" s="25" t="s">
        <v>70</v>
      </c>
      <c r="B35" s="15">
        <v>1.2</v>
      </c>
      <c r="C35">
        <v>0.2</v>
      </c>
      <c r="D35" s="16">
        <v>35</v>
      </c>
      <c r="E35" s="28">
        <v>36</v>
      </c>
      <c r="F35" s="28">
        <v>34</v>
      </c>
      <c r="G35" s="28">
        <v>36</v>
      </c>
      <c r="H35" s="28">
        <v>36.5</v>
      </c>
      <c r="I35">
        <f t="shared" si="3"/>
        <v>35.5</v>
      </c>
      <c r="J35">
        <f t="shared" si="1"/>
        <v>78.100000000000009</v>
      </c>
      <c r="K35">
        <f t="shared" si="4"/>
        <v>2.5</v>
      </c>
      <c r="L35" s="27">
        <v>41480</v>
      </c>
    </row>
    <row r="36" spans="1:12" x14ac:dyDescent="0.3">
      <c r="A36" s="25" t="s">
        <v>70</v>
      </c>
      <c r="B36" s="15">
        <v>1.5</v>
      </c>
      <c r="C36">
        <v>0.2</v>
      </c>
      <c r="D36" s="16">
        <v>48.5</v>
      </c>
      <c r="E36" s="28">
        <v>49</v>
      </c>
      <c r="F36" s="28">
        <v>48</v>
      </c>
      <c r="G36" s="28">
        <v>48</v>
      </c>
      <c r="H36" s="28">
        <v>47.5</v>
      </c>
      <c r="I36">
        <f t="shared" si="3"/>
        <v>48.2</v>
      </c>
      <c r="J36">
        <f t="shared" ref="J36:J67" si="5">I36*2.2</f>
        <v>106.04000000000002</v>
      </c>
      <c r="K36">
        <f t="shared" si="4"/>
        <v>1.5</v>
      </c>
      <c r="L36" s="27">
        <v>41480</v>
      </c>
    </row>
    <row r="37" spans="1:12" x14ac:dyDescent="0.3">
      <c r="A37" s="25" t="s">
        <v>70</v>
      </c>
      <c r="B37" s="15">
        <v>1.9</v>
      </c>
      <c r="C37">
        <v>0.2</v>
      </c>
      <c r="D37" s="16">
        <v>76.5</v>
      </c>
      <c r="E37" s="28">
        <v>77</v>
      </c>
      <c r="F37" s="28">
        <v>74.5</v>
      </c>
      <c r="G37" s="28">
        <v>76</v>
      </c>
      <c r="H37" s="28">
        <v>76.5</v>
      </c>
      <c r="I37">
        <f t="shared" si="3"/>
        <v>76.099999999999994</v>
      </c>
      <c r="J37">
        <f t="shared" si="5"/>
        <v>167.42</v>
      </c>
      <c r="K37">
        <f t="shared" si="4"/>
        <v>2.5</v>
      </c>
      <c r="L37" s="27">
        <v>41480</v>
      </c>
    </row>
    <row r="38" spans="1:12" x14ac:dyDescent="0.3">
      <c r="A38" s="25" t="s">
        <v>70</v>
      </c>
      <c r="B38" s="15">
        <v>3</v>
      </c>
      <c r="C38">
        <v>0.2</v>
      </c>
      <c r="D38" s="16">
        <v>120</v>
      </c>
      <c r="E38" s="28">
        <v>116</v>
      </c>
      <c r="F38" s="28">
        <v>118</v>
      </c>
      <c r="G38" s="28">
        <v>113</v>
      </c>
      <c r="H38" s="28">
        <v>117.5</v>
      </c>
      <c r="I38">
        <f t="shared" si="3"/>
        <v>116.9</v>
      </c>
      <c r="J38">
        <f t="shared" si="5"/>
        <v>257.18</v>
      </c>
      <c r="K38">
        <f t="shared" si="4"/>
        <v>7</v>
      </c>
      <c r="L38" s="27">
        <v>41480</v>
      </c>
    </row>
    <row r="39" spans="1:12" x14ac:dyDescent="0.3">
      <c r="A39" s="25" t="s">
        <v>70</v>
      </c>
      <c r="B39" s="15">
        <v>3.5</v>
      </c>
      <c r="C39">
        <v>0.2</v>
      </c>
      <c r="D39" s="16">
        <v>131.5</v>
      </c>
      <c r="E39" s="28">
        <v>134</v>
      </c>
      <c r="F39" s="28">
        <v>132</v>
      </c>
      <c r="G39" s="28">
        <v>134</v>
      </c>
      <c r="H39" s="28">
        <v>134.5</v>
      </c>
      <c r="I39">
        <f t="shared" si="3"/>
        <v>133.19999999999999</v>
      </c>
      <c r="J39">
        <f t="shared" si="5"/>
        <v>293.04000000000002</v>
      </c>
      <c r="K39">
        <f t="shared" si="4"/>
        <v>3</v>
      </c>
      <c r="L39" s="27">
        <v>41480</v>
      </c>
    </row>
    <row r="40" spans="1:12" x14ac:dyDescent="0.3">
      <c r="A40" s="25" t="s">
        <v>70</v>
      </c>
      <c r="B40" s="15">
        <v>4.76</v>
      </c>
      <c r="C40">
        <v>0.2</v>
      </c>
      <c r="D40" s="16">
        <v>201</v>
      </c>
      <c r="E40" s="28">
        <v>198</v>
      </c>
      <c r="F40" s="28">
        <v>204</v>
      </c>
      <c r="G40" s="28">
        <v>199</v>
      </c>
      <c r="H40" s="28">
        <v>204</v>
      </c>
      <c r="I40">
        <f t="shared" si="3"/>
        <v>201.2</v>
      </c>
      <c r="J40">
        <f t="shared" si="5"/>
        <v>442.64</v>
      </c>
      <c r="K40">
        <f t="shared" si="4"/>
        <v>6</v>
      </c>
      <c r="L40" s="27">
        <v>41480</v>
      </c>
    </row>
    <row r="41" spans="1:12" x14ac:dyDescent="0.3">
      <c r="A41" s="25" t="s">
        <v>70</v>
      </c>
      <c r="B41" s="15">
        <v>6.35</v>
      </c>
      <c r="C41">
        <v>0.2</v>
      </c>
      <c r="D41" s="16">
        <v>271</v>
      </c>
      <c r="E41" s="28">
        <v>257</v>
      </c>
      <c r="F41" s="28">
        <v>255</v>
      </c>
      <c r="G41" s="28">
        <v>261</v>
      </c>
      <c r="H41" s="28">
        <v>261</v>
      </c>
      <c r="I41">
        <f t="shared" si="3"/>
        <v>261</v>
      </c>
      <c r="J41">
        <f t="shared" si="5"/>
        <v>574.20000000000005</v>
      </c>
      <c r="K41">
        <f t="shared" si="4"/>
        <v>16</v>
      </c>
      <c r="L41" s="27">
        <v>41480</v>
      </c>
    </row>
    <row r="42" spans="1:12" x14ac:dyDescent="0.3">
      <c r="A42" s="25" t="s">
        <v>70</v>
      </c>
      <c r="B42" s="15">
        <v>9.5299999999999994</v>
      </c>
      <c r="C42">
        <v>0.2</v>
      </c>
      <c r="D42" s="16">
        <v>308</v>
      </c>
      <c r="E42" s="28">
        <v>295</v>
      </c>
      <c r="F42" s="28">
        <v>308</v>
      </c>
      <c r="G42" s="28">
        <v>291</v>
      </c>
      <c r="H42" s="28">
        <v>293</v>
      </c>
      <c r="I42">
        <f t="shared" si="3"/>
        <v>299</v>
      </c>
      <c r="J42">
        <f t="shared" si="5"/>
        <v>657.80000000000007</v>
      </c>
      <c r="K42">
        <f t="shared" si="4"/>
        <v>17</v>
      </c>
      <c r="L42" s="27">
        <v>41480</v>
      </c>
    </row>
    <row r="43" spans="1:12" x14ac:dyDescent="0.3">
      <c r="A43" s="25" t="s">
        <v>70</v>
      </c>
      <c r="B43" s="15">
        <v>12.7</v>
      </c>
      <c r="C43">
        <v>0.2</v>
      </c>
      <c r="D43" s="16">
        <v>281</v>
      </c>
      <c r="E43" s="28">
        <v>276</v>
      </c>
      <c r="F43" s="28">
        <v>285</v>
      </c>
      <c r="G43" s="28">
        <v>279</v>
      </c>
      <c r="H43" s="28">
        <v>277.5</v>
      </c>
      <c r="I43">
        <f t="shared" si="3"/>
        <v>279.7</v>
      </c>
      <c r="J43">
        <f t="shared" si="5"/>
        <v>615.34</v>
      </c>
      <c r="K43">
        <f t="shared" si="4"/>
        <v>9</v>
      </c>
      <c r="L43" s="27">
        <v>41480</v>
      </c>
    </row>
    <row r="44" spans="1:12" x14ac:dyDescent="0.3">
      <c r="A44" s="25" t="s">
        <v>70</v>
      </c>
      <c r="B44" s="3">
        <v>1</v>
      </c>
      <c r="C44" s="16">
        <v>0.35</v>
      </c>
      <c r="D44" s="16">
        <v>29</v>
      </c>
      <c r="E44" s="16">
        <v>30.5</v>
      </c>
      <c r="F44" s="16">
        <v>31</v>
      </c>
      <c r="G44" s="16">
        <v>31</v>
      </c>
      <c r="H44" s="16">
        <v>30</v>
      </c>
      <c r="I44">
        <f t="shared" si="3"/>
        <v>30.3</v>
      </c>
      <c r="J44">
        <f t="shared" si="5"/>
        <v>66.660000000000011</v>
      </c>
      <c r="K44">
        <f t="shared" si="4"/>
        <v>2</v>
      </c>
      <c r="L44" s="27">
        <v>41480</v>
      </c>
    </row>
    <row r="45" spans="1:12" x14ac:dyDescent="0.3">
      <c r="A45" s="25" t="s">
        <v>70</v>
      </c>
      <c r="B45" s="15">
        <v>1.2</v>
      </c>
      <c r="C45">
        <v>0.35</v>
      </c>
      <c r="D45" s="16">
        <v>34.5</v>
      </c>
      <c r="E45" s="28">
        <v>34</v>
      </c>
      <c r="F45" s="28">
        <v>33.5</v>
      </c>
      <c r="G45" s="28">
        <v>34</v>
      </c>
      <c r="H45" s="28">
        <v>33.5</v>
      </c>
      <c r="I45">
        <f t="shared" si="3"/>
        <v>33.9</v>
      </c>
      <c r="J45">
        <f t="shared" si="5"/>
        <v>74.58</v>
      </c>
      <c r="K45">
        <f t="shared" si="4"/>
        <v>1</v>
      </c>
      <c r="L45" s="27">
        <v>41480</v>
      </c>
    </row>
    <row r="46" spans="1:12" x14ac:dyDescent="0.3">
      <c r="A46" s="25" t="s">
        <v>70</v>
      </c>
      <c r="B46" s="15">
        <v>1.5</v>
      </c>
      <c r="C46">
        <v>0.35</v>
      </c>
      <c r="D46" s="16">
        <v>44.5</v>
      </c>
      <c r="E46" s="28">
        <v>41.5</v>
      </c>
      <c r="F46" s="28">
        <v>44.5</v>
      </c>
      <c r="G46" s="28">
        <v>43</v>
      </c>
      <c r="H46" s="28">
        <v>44</v>
      </c>
      <c r="I46">
        <f t="shared" si="3"/>
        <v>43.5</v>
      </c>
      <c r="J46">
        <f t="shared" si="5"/>
        <v>95.7</v>
      </c>
      <c r="K46">
        <f t="shared" si="4"/>
        <v>3</v>
      </c>
      <c r="L46" s="27">
        <v>41480</v>
      </c>
    </row>
    <row r="47" spans="1:12" x14ac:dyDescent="0.3">
      <c r="A47" s="25" t="s">
        <v>70</v>
      </c>
      <c r="B47" s="15">
        <v>1.9</v>
      </c>
      <c r="C47">
        <v>0.35</v>
      </c>
      <c r="D47" s="16">
        <v>68.5</v>
      </c>
      <c r="E47" s="28">
        <v>69</v>
      </c>
      <c r="F47" s="28">
        <v>68.5</v>
      </c>
      <c r="G47" s="28">
        <v>68.5</v>
      </c>
      <c r="H47" s="28">
        <v>68</v>
      </c>
      <c r="I47">
        <f t="shared" si="3"/>
        <v>68.5</v>
      </c>
      <c r="J47">
        <f t="shared" si="5"/>
        <v>150.70000000000002</v>
      </c>
      <c r="K47">
        <f t="shared" si="4"/>
        <v>1</v>
      </c>
      <c r="L47" s="27">
        <v>41480</v>
      </c>
    </row>
    <row r="48" spans="1:12" x14ac:dyDescent="0.3">
      <c r="A48" s="25" t="s">
        <v>70</v>
      </c>
      <c r="B48" s="15">
        <v>2.7</v>
      </c>
      <c r="C48">
        <v>0.35</v>
      </c>
      <c r="D48" s="16">
        <v>88.5</v>
      </c>
      <c r="E48" s="28">
        <v>93</v>
      </c>
      <c r="F48" s="28">
        <v>89.5</v>
      </c>
      <c r="G48" s="28">
        <v>88</v>
      </c>
      <c r="H48" s="28">
        <v>88.5</v>
      </c>
      <c r="I48">
        <f t="shared" si="3"/>
        <v>89.5</v>
      </c>
      <c r="J48">
        <f t="shared" si="5"/>
        <v>196.9</v>
      </c>
      <c r="K48">
        <f t="shared" si="4"/>
        <v>5</v>
      </c>
      <c r="L48" s="27">
        <v>41480</v>
      </c>
    </row>
    <row r="49" spans="1:12" x14ac:dyDescent="0.3">
      <c r="A49" s="25" t="s">
        <v>70</v>
      </c>
      <c r="B49" s="15">
        <v>3</v>
      </c>
      <c r="C49">
        <v>0.35</v>
      </c>
      <c r="D49" s="16">
        <v>103.5</v>
      </c>
      <c r="E49" s="28">
        <v>103.5</v>
      </c>
      <c r="F49" s="28">
        <v>108</v>
      </c>
      <c r="G49" s="28">
        <v>105.5</v>
      </c>
      <c r="H49" s="28">
        <v>104</v>
      </c>
      <c r="I49">
        <f t="shared" si="3"/>
        <v>104.9</v>
      </c>
      <c r="J49">
        <f t="shared" si="5"/>
        <v>230.78000000000003</v>
      </c>
      <c r="K49">
        <f t="shared" si="4"/>
        <v>4.5</v>
      </c>
      <c r="L49" s="27">
        <v>41480</v>
      </c>
    </row>
    <row r="50" spans="1:12" x14ac:dyDescent="0.3">
      <c r="A50" s="25" t="s">
        <v>70</v>
      </c>
      <c r="B50" s="15">
        <v>3.5</v>
      </c>
      <c r="C50">
        <v>0.35</v>
      </c>
      <c r="D50" s="16">
        <v>128</v>
      </c>
      <c r="E50" s="28">
        <v>126.5</v>
      </c>
      <c r="F50" s="28">
        <v>126</v>
      </c>
      <c r="G50" s="28">
        <v>125</v>
      </c>
      <c r="H50" s="28">
        <v>127.5</v>
      </c>
      <c r="I50">
        <f t="shared" si="3"/>
        <v>126.6</v>
      </c>
      <c r="J50">
        <f t="shared" si="5"/>
        <v>278.52</v>
      </c>
      <c r="K50">
        <f t="shared" si="4"/>
        <v>3</v>
      </c>
      <c r="L50" s="27">
        <v>41480</v>
      </c>
    </row>
    <row r="51" spans="1:12" x14ac:dyDescent="0.3">
      <c r="A51" s="25" t="s">
        <v>70</v>
      </c>
      <c r="B51" s="15">
        <v>4.76</v>
      </c>
      <c r="C51">
        <v>0.35</v>
      </c>
      <c r="D51" s="16">
        <v>197</v>
      </c>
      <c r="E51" s="28">
        <v>196</v>
      </c>
      <c r="F51" s="28">
        <v>190.5</v>
      </c>
      <c r="G51" s="28">
        <v>194</v>
      </c>
      <c r="H51" s="28">
        <v>192</v>
      </c>
      <c r="I51">
        <f t="shared" si="3"/>
        <v>193.9</v>
      </c>
      <c r="J51">
        <f t="shared" si="5"/>
        <v>426.58000000000004</v>
      </c>
      <c r="K51">
        <f t="shared" si="4"/>
        <v>6.5</v>
      </c>
      <c r="L51" s="27">
        <v>41480</v>
      </c>
    </row>
    <row r="52" spans="1:12" x14ac:dyDescent="0.3">
      <c r="A52" s="25" t="s">
        <v>70</v>
      </c>
      <c r="B52" s="15">
        <v>6.35</v>
      </c>
      <c r="C52">
        <v>0.35</v>
      </c>
      <c r="D52" s="16">
        <v>227</v>
      </c>
      <c r="E52" s="28">
        <v>221.5</v>
      </c>
      <c r="F52" s="28">
        <v>230</v>
      </c>
      <c r="G52" s="28">
        <v>218.5</v>
      </c>
      <c r="H52" s="28">
        <v>212.5</v>
      </c>
      <c r="I52">
        <f t="shared" si="3"/>
        <v>221.9</v>
      </c>
      <c r="J52">
        <f t="shared" si="5"/>
        <v>488.18000000000006</v>
      </c>
      <c r="K52">
        <f t="shared" si="4"/>
        <v>17.5</v>
      </c>
      <c r="L52" s="27">
        <v>41480</v>
      </c>
    </row>
    <row r="53" spans="1:12" x14ac:dyDescent="0.3">
      <c r="A53" s="25" t="s">
        <v>70</v>
      </c>
      <c r="B53" s="15">
        <v>9.5299999999999994</v>
      </c>
      <c r="C53">
        <v>0.35</v>
      </c>
      <c r="D53" s="16">
        <v>257.5</v>
      </c>
      <c r="E53" s="28">
        <v>253.5</v>
      </c>
      <c r="F53" s="28">
        <v>230.5</v>
      </c>
      <c r="G53" s="28">
        <v>241</v>
      </c>
      <c r="H53" s="28">
        <v>251</v>
      </c>
      <c r="I53">
        <f t="shared" si="3"/>
        <v>246.7</v>
      </c>
      <c r="J53">
        <f t="shared" si="5"/>
        <v>542.74</v>
      </c>
      <c r="K53">
        <f t="shared" si="4"/>
        <v>27</v>
      </c>
      <c r="L53" s="27">
        <v>41480</v>
      </c>
    </row>
    <row r="54" spans="1:12" x14ac:dyDescent="0.3">
      <c r="A54" s="25" t="s">
        <v>70</v>
      </c>
      <c r="B54" s="15">
        <v>12.7</v>
      </c>
      <c r="C54">
        <v>0.35</v>
      </c>
      <c r="D54" s="16">
        <v>243</v>
      </c>
      <c r="E54" s="28">
        <v>249</v>
      </c>
      <c r="F54" s="28">
        <v>240</v>
      </c>
      <c r="G54" s="28">
        <v>243</v>
      </c>
      <c r="H54" s="28">
        <v>233.5</v>
      </c>
      <c r="I54">
        <f t="shared" si="3"/>
        <v>241.7</v>
      </c>
      <c r="J54">
        <f t="shared" si="5"/>
        <v>531.74</v>
      </c>
      <c r="K54">
        <f t="shared" si="4"/>
        <v>15.5</v>
      </c>
      <c r="L54" s="27">
        <v>41480</v>
      </c>
    </row>
    <row r="55" spans="1:12" x14ac:dyDescent="0.3">
      <c r="A55" s="25" t="s">
        <v>70</v>
      </c>
      <c r="B55" s="3">
        <v>1</v>
      </c>
      <c r="C55" s="16">
        <v>0.5</v>
      </c>
      <c r="D55" s="16">
        <v>25</v>
      </c>
      <c r="E55" s="16">
        <v>26</v>
      </c>
      <c r="F55" s="16">
        <v>25.5</v>
      </c>
      <c r="G55" s="16">
        <v>26</v>
      </c>
      <c r="H55" s="16">
        <v>25.5</v>
      </c>
      <c r="I55">
        <f t="shared" si="3"/>
        <v>25.6</v>
      </c>
      <c r="J55">
        <f t="shared" si="5"/>
        <v>56.320000000000007</v>
      </c>
      <c r="K55">
        <f t="shared" si="4"/>
        <v>1</v>
      </c>
      <c r="L55" s="27">
        <v>41480</v>
      </c>
    </row>
    <row r="56" spans="1:12" x14ac:dyDescent="0.3">
      <c r="A56" s="25" t="s">
        <v>70</v>
      </c>
      <c r="B56" s="15">
        <v>1.2</v>
      </c>
      <c r="C56">
        <v>0.5</v>
      </c>
      <c r="D56" s="16">
        <v>32.5</v>
      </c>
      <c r="E56" s="28">
        <v>32.5</v>
      </c>
      <c r="F56" s="28">
        <v>32</v>
      </c>
      <c r="G56" s="28">
        <v>32.5</v>
      </c>
      <c r="H56" s="28">
        <v>32</v>
      </c>
      <c r="I56">
        <f t="shared" si="3"/>
        <v>32.299999999999997</v>
      </c>
      <c r="J56">
        <f t="shared" si="5"/>
        <v>71.06</v>
      </c>
      <c r="K56">
        <f t="shared" si="4"/>
        <v>0.5</v>
      </c>
      <c r="L56" s="27">
        <v>41480</v>
      </c>
    </row>
    <row r="57" spans="1:12" x14ac:dyDescent="0.3">
      <c r="A57" s="25" t="s">
        <v>70</v>
      </c>
      <c r="B57" s="15">
        <v>1.5</v>
      </c>
      <c r="C57">
        <v>0.5</v>
      </c>
      <c r="D57" s="16">
        <v>41.5</v>
      </c>
      <c r="E57" s="28">
        <v>42</v>
      </c>
      <c r="F57" s="28">
        <v>41</v>
      </c>
      <c r="G57" s="28">
        <v>43</v>
      </c>
      <c r="H57" s="28">
        <v>42</v>
      </c>
      <c r="I57">
        <f t="shared" si="3"/>
        <v>41.9</v>
      </c>
      <c r="J57">
        <f t="shared" si="5"/>
        <v>92.18</v>
      </c>
      <c r="K57">
        <f t="shared" si="4"/>
        <v>2</v>
      </c>
      <c r="L57" s="27">
        <v>41480</v>
      </c>
    </row>
    <row r="58" spans="1:12" x14ac:dyDescent="0.3">
      <c r="A58" s="25" t="s">
        <v>70</v>
      </c>
      <c r="B58" s="15">
        <v>1.9</v>
      </c>
      <c r="C58">
        <v>0.5</v>
      </c>
      <c r="D58" s="16">
        <v>48.5</v>
      </c>
      <c r="E58" s="28">
        <v>52</v>
      </c>
      <c r="F58" s="28">
        <v>53</v>
      </c>
      <c r="G58" s="28">
        <v>50.5</v>
      </c>
      <c r="H58" s="28">
        <v>54</v>
      </c>
      <c r="I58">
        <f t="shared" si="3"/>
        <v>51.6</v>
      </c>
      <c r="J58">
        <f t="shared" si="5"/>
        <v>113.52000000000001</v>
      </c>
      <c r="K58">
        <f t="shared" si="4"/>
        <v>5.5</v>
      </c>
      <c r="L58" s="27">
        <v>41480</v>
      </c>
    </row>
    <row r="59" spans="1:12" x14ac:dyDescent="0.3">
      <c r="A59" s="25" t="s">
        <v>70</v>
      </c>
      <c r="B59" s="15">
        <v>2.7</v>
      </c>
      <c r="C59">
        <v>0.5</v>
      </c>
      <c r="D59" s="16">
        <v>84.5</v>
      </c>
      <c r="E59" s="28">
        <v>80</v>
      </c>
      <c r="F59" s="28">
        <v>83</v>
      </c>
      <c r="G59" s="28">
        <v>84</v>
      </c>
      <c r="H59" s="28">
        <v>82.5</v>
      </c>
      <c r="I59">
        <f t="shared" si="3"/>
        <v>82.8</v>
      </c>
      <c r="J59">
        <f t="shared" si="5"/>
        <v>182.16</v>
      </c>
      <c r="K59">
        <f t="shared" si="4"/>
        <v>4.5</v>
      </c>
      <c r="L59" s="27">
        <v>41480</v>
      </c>
    </row>
    <row r="60" spans="1:12" x14ac:dyDescent="0.3">
      <c r="A60" s="25" t="s">
        <v>70</v>
      </c>
      <c r="B60" s="15">
        <v>3</v>
      </c>
      <c r="C60">
        <v>0.5</v>
      </c>
      <c r="D60" s="16">
        <v>100</v>
      </c>
      <c r="E60" s="28">
        <v>101</v>
      </c>
      <c r="F60" s="28">
        <v>102</v>
      </c>
      <c r="G60" s="28">
        <v>101.5</v>
      </c>
      <c r="H60" s="28">
        <v>103</v>
      </c>
      <c r="I60">
        <f t="shared" si="3"/>
        <v>101.5</v>
      </c>
      <c r="J60">
        <f t="shared" si="5"/>
        <v>223.3</v>
      </c>
      <c r="K60">
        <f t="shared" si="4"/>
        <v>3</v>
      </c>
      <c r="L60" s="27">
        <v>41480</v>
      </c>
    </row>
    <row r="61" spans="1:12" x14ac:dyDescent="0.3">
      <c r="A61" s="25" t="s">
        <v>70</v>
      </c>
      <c r="B61" s="15">
        <v>3.5</v>
      </c>
      <c r="C61">
        <v>0.5</v>
      </c>
      <c r="D61" s="16">
        <v>124</v>
      </c>
      <c r="E61" s="28">
        <v>124</v>
      </c>
      <c r="F61" s="28">
        <v>125</v>
      </c>
      <c r="G61" s="28">
        <v>125</v>
      </c>
      <c r="H61" s="28">
        <v>125</v>
      </c>
      <c r="I61">
        <f t="shared" si="3"/>
        <v>124.6</v>
      </c>
      <c r="J61">
        <f t="shared" si="5"/>
        <v>274.12</v>
      </c>
      <c r="K61">
        <f t="shared" si="4"/>
        <v>1</v>
      </c>
      <c r="L61" s="27">
        <v>41480</v>
      </c>
    </row>
    <row r="62" spans="1:12" x14ac:dyDescent="0.3">
      <c r="A62" s="25" t="s">
        <v>70</v>
      </c>
      <c r="B62" s="15">
        <v>4.76</v>
      </c>
      <c r="C62">
        <v>0.5</v>
      </c>
      <c r="D62" s="16">
        <v>166.5</v>
      </c>
      <c r="E62" s="28">
        <v>162.5</v>
      </c>
      <c r="F62" s="28">
        <v>170.5</v>
      </c>
      <c r="G62" s="28">
        <v>168</v>
      </c>
      <c r="H62" s="28">
        <v>167.5</v>
      </c>
      <c r="I62">
        <f t="shared" si="3"/>
        <v>167</v>
      </c>
      <c r="J62">
        <f t="shared" si="5"/>
        <v>367.40000000000003</v>
      </c>
      <c r="K62">
        <f t="shared" si="4"/>
        <v>8</v>
      </c>
      <c r="L62" s="27">
        <v>41480</v>
      </c>
    </row>
    <row r="63" spans="1:12" x14ac:dyDescent="0.3">
      <c r="A63" s="25" t="s">
        <v>70</v>
      </c>
      <c r="B63" s="15">
        <v>6.35</v>
      </c>
      <c r="C63">
        <v>0.5</v>
      </c>
      <c r="D63" s="16">
        <v>205.5</v>
      </c>
      <c r="E63" s="28">
        <v>216.5</v>
      </c>
      <c r="F63" s="28">
        <v>217</v>
      </c>
      <c r="G63" s="28">
        <v>210</v>
      </c>
      <c r="H63" s="28">
        <v>208</v>
      </c>
      <c r="I63">
        <f t="shared" si="3"/>
        <v>211.4</v>
      </c>
      <c r="J63">
        <f t="shared" si="5"/>
        <v>465.08000000000004</v>
      </c>
      <c r="K63">
        <f t="shared" si="4"/>
        <v>11.5</v>
      </c>
      <c r="L63" s="27">
        <v>41480</v>
      </c>
    </row>
    <row r="64" spans="1:12" x14ac:dyDescent="0.3">
      <c r="A64" s="25" t="s">
        <v>70</v>
      </c>
      <c r="B64" s="15">
        <v>9.5299999999999994</v>
      </c>
      <c r="C64">
        <v>0.5</v>
      </c>
      <c r="D64" s="16">
        <v>220.5</v>
      </c>
      <c r="E64" s="28">
        <v>220</v>
      </c>
      <c r="F64" s="28">
        <v>221</v>
      </c>
      <c r="G64" s="28">
        <v>218</v>
      </c>
      <c r="H64" s="28">
        <v>217.5</v>
      </c>
      <c r="I64">
        <f t="shared" si="3"/>
        <v>219.4</v>
      </c>
      <c r="J64">
        <f t="shared" si="5"/>
        <v>482.68000000000006</v>
      </c>
      <c r="K64">
        <f t="shared" si="4"/>
        <v>3.5</v>
      </c>
      <c r="L64" s="27">
        <v>41480</v>
      </c>
    </row>
    <row r="65" spans="1:12" x14ac:dyDescent="0.3">
      <c r="A65" s="25" t="s">
        <v>70</v>
      </c>
      <c r="B65" s="15">
        <v>12.7</v>
      </c>
      <c r="C65">
        <v>0.5</v>
      </c>
      <c r="D65" s="16">
        <v>226</v>
      </c>
      <c r="E65" s="28">
        <v>227</v>
      </c>
      <c r="F65" s="28">
        <v>221</v>
      </c>
      <c r="G65" s="28">
        <v>218</v>
      </c>
      <c r="H65" s="28">
        <v>223</v>
      </c>
      <c r="I65">
        <f t="shared" si="3"/>
        <v>223</v>
      </c>
      <c r="J65">
        <f t="shared" si="5"/>
        <v>490.6</v>
      </c>
      <c r="K65">
        <f t="shared" si="4"/>
        <v>9</v>
      </c>
      <c r="L65" s="27">
        <v>41480</v>
      </c>
    </row>
    <row r="66" spans="1:12" x14ac:dyDescent="0.3">
      <c r="A66" s="25" t="s">
        <v>70</v>
      </c>
      <c r="B66" s="15">
        <v>2.7</v>
      </c>
      <c r="C66" s="42">
        <v>41480</v>
      </c>
      <c r="D66" s="38" t="s">
        <v>66</v>
      </c>
      <c r="E66" s="68" t="s">
        <v>19</v>
      </c>
      <c r="F66" s="28">
        <v>108</v>
      </c>
      <c r="G66" s="28">
        <v>105</v>
      </c>
      <c r="H66" s="28">
        <v>107.5</v>
      </c>
      <c r="I66">
        <f t="shared" si="3"/>
        <v>106.83333333333333</v>
      </c>
      <c r="J66">
        <f t="shared" si="5"/>
        <v>235.03333333333333</v>
      </c>
      <c r="K66">
        <f t="shared" si="4"/>
        <v>3</v>
      </c>
      <c r="L66" s="27">
        <v>41480</v>
      </c>
    </row>
  </sheetData>
  <sortState ref="A4:L66">
    <sortCondition ref="C4:C6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K5" sqref="K5"/>
    </sheetView>
  </sheetViews>
  <sheetFormatPr defaultRowHeight="14.4" x14ac:dyDescent="0.3"/>
  <cols>
    <col min="4" max="8" width="0" hidden="1" customWidth="1"/>
    <col min="12" max="12" width="14.5546875" customWidth="1"/>
  </cols>
  <sheetData>
    <row r="1" spans="1:13" x14ac:dyDescent="0.3">
      <c r="A1" t="s">
        <v>74</v>
      </c>
      <c r="B1" s="2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4"/>
      <c r="B2" s="3"/>
    </row>
    <row r="3" spans="1:13" x14ac:dyDescent="0.3">
      <c r="A3" s="25" t="s">
        <v>53</v>
      </c>
      <c r="B3" s="21" t="s">
        <v>52</v>
      </c>
      <c r="C3" t="s">
        <v>51</v>
      </c>
      <c r="D3" t="s">
        <v>50</v>
      </c>
      <c r="E3" t="s">
        <v>49</v>
      </c>
      <c r="F3" t="s">
        <v>48</v>
      </c>
      <c r="G3" t="s">
        <v>47</v>
      </c>
      <c r="H3" t="s">
        <v>46</v>
      </c>
      <c r="I3" t="s">
        <v>45</v>
      </c>
      <c r="J3" t="s">
        <v>44</v>
      </c>
      <c r="K3" t="s">
        <v>69</v>
      </c>
      <c r="L3" t="s">
        <v>42</v>
      </c>
      <c r="M3" t="s">
        <v>41</v>
      </c>
    </row>
    <row r="4" spans="1:13" x14ac:dyDescent="0.3">
      <c r="A4" s="25" t="s">
        <v>70</v>
      </c>
      <c r="B4" s="15">
        <v>1.5</v>
      </c>
      <c r="C4">
        <v>0</v>
      </c>
      <c r="D4" s="16">
        <v>105.5</v>
      </c>
      <c r="E4" s="28">
        <v>104</v>
      </c>
      <c r="F4" s="28">
        <v>105.5</v>
      </c>
      <c r="G4" s="28">
        <v>106</v>
      </c>
      <c r="H4" s="28">
        <v>103</v>
      </c>
      <c r="I4">
        <f t="shared" ref="I4:I60" si="0">AVERAGE(D4:H4)</f>
        <v>104.8</v>
      </c>
      <c r="J4">
        <f t="shared" ref="J4:J55" si="1">I4*2.2</f>
        <v>230.56</v>
      </c>
      <c r="K4">
        <f t="shared" ref="K4:K55" si="2">MAX(D4:H4)-MIN(D4:H4)</f>
        <v>3</v>
      </c>
      <c r="L4" s="27">
        <v>41484</v>
      </c>
    </row>
    <row r="5" spans="1:13" x14ac:dyDescent="0.3">
      <c r="A5" s="25" t="s">
        <v>70</v>
      </c>
      <c r="B5" s="15">
        <v>1.9</v>
      </c>
      <c r="C5">
        <v>0</v>
      </c>
      <c r="D5" s="16">
        <v>157.5</v>
      </c>
      <c r="E5" s="28">
        <v>146</v>
      </c>
      <c r="F5" s="28">
        <v>139.5</v>
      </c>
      <c r="G5" s="28">
        <v>144</v>
      </c>
      <c r="H5" s="28">
        <v>147</v>
      </c>
      <c r="I5">
        <f>AVERAGE(D5:H5)</f>
        <v>146.80000000000001</v>
      </c>
      <c r="J5">
        <f>I5*2.2</f>
        <v>322.96000000000004</v>
      </c>
      <c r="K5">
        <f>MAX(D5:H5)-MIN(D5:H5)</f>
        <v>18</v>
      </c>
      <c r="L5" s="27">
        <v>41484</v>
      </c>
    </row>
    <row r="6" spans="1:13" x14ac:dyDescent="0.3">
      <c r="A6" s="25" t="s">
        <v>70</v>
      </c>
      <c r="B6" s="15">
        <v>2.7</v>
      </c>
      <c r="C6">
        <v>0</v>
      </c>
      <c r="D6" s="16">
        <v>215</v>
      </c>
      <c r="E6" s="28">
        <v>217</v>
      </c>
      <c r="F6" s="28">
        <v>215.5</v>
      </c>
      <c r="G6" s="28">
        <v>216</v>
      </c>
      <c r="H6" s="28">
        <v>211</v>
      </c>
      <c r="I6">
        <f>AVERAGE(D6:H6)</f>
        <v>214.9</v>
      </c>
      <c r="J6">
        <f>I6*2.2</f>
        <v>472.78000000000003</v>
      </c>
      <c r="K6">
        <f>MAX(D6:H6)-MIN(D6:H6)</f>
        <v>6</v>
      </c>
      <c r="L6" s="27">
        <v>41484</v>
      </c>
    </row>
    <row r="7" spans="1:13" x14ac:dyDescent="0.3">
      <c r="A7" s="25" t="s">
        <v>70</v>
      </c>
      <c r="B7" s="15">
        <v>3</v>
      </c>
      <c r="C7">
        <v>0</v>
      </c>
      <c r="D7" s="16">
        <v>251</v>
      </c>
      <c r="E7" s="28">
        <v>260</v>
      </c>
      <c r="F7" s="28">
        <v>258</v>
      </c>
      <c r="G7" s="28">
        <v>253</v>
      </c>
      <c r="H7" s="28">
        <v>255.5</v>
      </c>
      <c r="I7">
        <f>AVERAGE(D7:H7)</f>
        <v>255.5</v>
      </c>
      <c r="J7">
        <f>I7*2.2</f>
        <v>562.1</v>
      </c>
      <c r="K7">
        <f>MAX(D7:H7)-MIN(D7:H7)</f>
        <v>9</v>
      </c>
      <c r="L7" s="27">
        <v>41484</v>
      </c>
    </row>
    <row r="8" spans="1:13" x14ac:dyDescent="0.3">
      <c r="A8" s="25" t="s">
        <v>70</v>
      </c>
      <c r="B8" s="15">
        <v>3.5</v>
      </c>
      <c r="C8">
        <v>0</v>
      </c>
      <c r="D8" s="16">
        <v>315</v>
      </c>
      <c r="E8" s="28">
        <v>308</v>
      </c>
      <c r="F8" s="28">
        <v>311.5</v>
      </c>
      <c r="G8" s="28">
        <v>309</v>
      </c>
      <c r="H8" s="28">
        <v>307.5</v>
      </c>
      <c r="I8">
        <f>AVERAGE(D8:H8)</f>
        <v>310.2</v>
      </c>
      <c r="J8">
        <f>I8*2.2</f>
        <v>682.44</v>
      </c>
      <c r="K8">
        <f>MAX(D8:H8)-MIN(D8:H8)</f>
        <v>7.5</v>
      </c>
      <c r="L8" s="27">
        <v>41484</v>
      </c>
    </row>
    <row r="9" spans="1:13" x14ac:dyDescent="0.3">
      <c r="A9" s="25" t="s">
        <v>70</v>
      </c>
      <c r="B9" s="15">
        <v>4.76</v>
      </c>
      <c r="C9">
        <v>0</v>
      </c>
      <c r="D9" s="16">
        <v>441</v>
      </c>
      <c r="E9" s="28">
        <v>441</v>
      </c>
      <c r="F9" s="28">
        <v>425</v>
      </c>
      <c r="G9" s="28">
        <v>430</v>
      </c>
      <c r="H9" s="28">
        <v>433</v>
      </c>
      <c r="I9">
        <f>AVERAGE(D9:H9)</f>
        <v>434</v>
      </c>
      <c r="J9">
        <f>I9*2.2</f>
        <v>954.80000000000007</v>
      </c>
      <c r="K9">
        <f>MAX(D9:H9)-MIN(D9:H9)</f>
        <v>16</v>
      </c>
      <c r="L9" s="27">
        <v>41484</v>
      </c>
    </row>
    <row r="10" spans="1:13" x14ac:dyDescent="0.3">
      <c r="A10" s="25" t="s">
        <v>70</v>
      </c>
      <c r="B10" s="15">
        <v>6.35</v>
      </c>
      <c r="C10">
        <v>0</v>
      </c>
      <c r="D10" s="16">
        <v>601</v>
      </c>
      <c r="E10" s="28">
        <v>583</v>
      </c>
      <c r="F10" s="28">
        <v>588</v>
      </c>
      <c r="G10" s="28">
        <v>592</v>
      </c>
      <c r="H10" s="28">
        <v>596.5</v>
      </c>
      <c r="I10">
        <f>AVERAGE(D10:H10)</f>
        <v>592.1</v>
      </c>
      <c r="J10">
        <f>I10*2.2</f>
        <v>1302.6200000000001</v>
      </c>
      <c r="K10">
        <f>MAX(D10:H10)-MIN(D10:H10)</f>
        <v>18</v>
      </c>
      <c r="L10" s="27">
        <v>41484</v>
      </c>
    </row>
    <row r="11" spans="1:13" x14ac:dyDescent="0.3">
      <c r="A11" s="25" t="s">
        <v>70</v>
      </c>
      <c r="B11" s="15">
        <v>9.5299999999999994</v>
      </c>
      <c r="C11">
        <v>0</v>
      </c>
      <c r="D11" s="16">
        <v>804</v>
      </c>
      <c r="E11" s="28">
        <v>800</v>
      </c>
      <c r="F11" s="28">
        <v>811</v>
      </c>
      <c r="G11" s="28">
        <v>808</v>
      </c>
      <c r="H11" s="28">
        <v>790</v>
      </c>
      <c r="I11">
        <f>AVERAGE(D11:H11)</f>
        <v>802.6</v>
      </c>
      <c r="J11">
        <f>I11*2.2</f>
        <v>1765.7200000000003</v>
      </c>
      <c r="K11">
        <f>MAX(D11:H11)-MIN(D11:H11)</f>
        <v>21</v>
      </c>
      <c r="L11" s="27">
        <v>41484</v>
      </c>
    </row>
    <row r="12" spans="1:13" x14ac:dyDescent="0.3">
      <c r="A12" s="25" t="s">
        <v>70</v>
      </c>
      <c r="B12" s="15">
        <v>12.7</v>
      </c>
      <c r="C12">
        <v>0</v>
      </c>
      <c r="D12" s="16">
        <v>948</v>
      </c>
      <c r="E12" s="28">
        <v>940</v>
      </c>
      <c r="F12" s="28">
        <v>944</v>
      </c>
      <c r="G12" s="28">
        <v>938</v>
      </c>
      <c r="H12" s="28">
        <v>945</v>
      </c>
      <c r="I12">
        <f>AVERAGE(D12:H12)</f>
        <v>943</v>
      </c>
      <c r="J12">
        <f>I12*2.2</f>
        <v>2074.6000000000004</v>
      </c>
      <c r="K12">
        <f>MAX(D12:H12)-MIN(D12:H12)</f>
        <v>10</v>
      </c>
      <c r="L12" s="27">
        <v>41484</v>
      </c>
    </row>
    <row r="13" spans="1:13" x14ac:dyDescent="0.3">
      <c r="A13" s="25" t="s">
        <v>70</v>
      </c>
      <c r="B13" s="15">
        <v>19.05</v>
      </c>
      <c r="C13">
        <v>0</v>
      </c>
      <c r="D13" s="16">
        <v>1020</v>
      </c>
      <c r="E13" s="28">
        <v>1017</v>
      </c>
      <c r="F13" s="28">
        <v>998</v>
      </c>
      <c r="G13" s="28">
        <v>1005</v>
      </c>
      <c r="H13" s="28">
        <v>989</v>
      </c>
      <c r="I13">
        <f>AVERAGE(D13:H13)</f>
        <v>1005.8</v>
      </c>
      <c r="J13">
        <f>I13*2.2</f>
        <v>2212.7600000000002</v>
      </c>
      <c r="K13">
        <f>MAX(D13:H13)-MIN(D13:H13)</f>
        <v>31</v>
      </c>
      <c r="L13" s="27">
        <v>41484</v>
      </c>
    </row>
    <row r="14" spans="1:13" x14ac:dyDescent="0.3">
      <c r="A14" s="25" t="s">
        <v>71</v>
      </c>
      <c r="B14" s="3">
        <v>1.9</v>
      </c>
      <c r="C14">
        <v>0</v>
      </c>
      <c r="D14" s="16">
        <v>37</v>
      </c>
      <c r="E14" s="28">
        <v>35</v>
      </c>
      <c r="F14" s="28">
        <v>37</v>
      </c>
      <c r="G14" s="28">
        <v>35</v>
      </c>
      <c r="H14" s="28">
        <v>36</v>
      </c>
      <c r="I14">
        <f>AVERAGE(D14:H14)</f>
        <v>36</v>
      </c>
      <c r="J14" s="30">
        <f>I14*2.2</f>
        <v>79.2</v>
      </c>
      <c r="K14">
        <f>MAX(D14:H14)-MIN(D14:H14)</f>
        <v>2</v>
      </c>
      <c r="L14" s="27">
        <v>41484</v>
      </c>
    </row>
    <row r="15" spans="1:13" x14ac:dyDescent="0.3">
      <c r="A15" s="25" t="s">
        <v>71</v>
      </c>
      <c r="B15" s="3">
        <v>2.7</v>
      </c>
      <c r="C15">
        <v>0</v>
      </c>
      <c r="D15" s="16">
        <v>52</v>
      </c>
      <c r="E15" s="28">
        <v>53</v>
      </c>
      <c r="F15" s="28">
        <v>53</v>
      </c>
      <c r="G15" s="28">
        <v>52</v>
      </c>
      <c r="H15" s="28">
        <v>53</v>
      </c>
      <c r="I15">
        <f>AVERAGE(D15:H15)</f>
        <v>52.6</v>
      </c>
      <c r="J15" s="30">
        <f>I15*2.2</f>
        <v>115.72000000000001</v>
      </c>
      <c r="K15">
        <f>MAX(D15:H15)-MIN(D15:H15)</f>
        <v>1</v>
      </c>
      <c r="L15" s="27">
        <v>41484</v>
      </c>
    </row>
    <row r="16" spans="1:13" x14ac:dyDescent="0.3">
      <c r="A16" s="25" t="s">
        <v>71</v>
      </c>
      <c r="B16" s="3">
        <v>3</v>
      </c>
      <c r="C16">
        <v>0</v>
      </c>
      <c r="D16" s="16">
        <v>58</v>
      </c>
      <c r="E16" s="28">
        <v>58</v>
      </c>
      <c r="F16" s="28">
        <v>60</v>
      </c>
      <c r="G16" s="28">
        <v>58</v>
      </c>
      <c r="H16" s="28">
        <v>59</v>
      </c>
      <c r="I16">
        <f>AVERAGE(D16:H16)</f>
        <v>58.6</v>
      </c>
      <c r="J16" s="30">
        <f>I16*2.2</f>
        <v>128.92000000000002</v>
      </c>
      <c r="K16">
        <f>MAX(D16:H16)-MIN(D16:H16)</f>
        <v>2</v>
      </c>
      <c r="L16" s="27">
        <v>41484</v>
      </c>
    </row>
    <row r="17" spans="1:12" x14ac:dyDescent="0.3">
      <c r="A17" s="25" t="s">
        <v>71</v>
      </c>
      <c r="B17" s="3">
        <v>3.5</v>
      </c>
      <c r="C17">
        <v>0</v>
      </c>
      <c r="D17" s="16">
        <v>72</v>
      </c>
      <c r="E17" s="28">
        <v>72</v>
      </c>
      <c r="F17" s="28">
        <v>72</v>
      </c>
      <c r="G17" s="28">
        <v>73</v>
      </c>
      <c r="H17" s="28">
        <v>72</v>
      </c>
      <c r="I17">
        <f>AVERAGE(D17:H17)</f>
        <v>72.2</v>
      </c>
      <c r="J17" s="30">
        <f>I17*2.2</f>
        <v>158.84000000000003</v>
      </c>
      <c r="K17">
        <f>MAX(D17:H17)-MIN(D17:H17)</f>
        <v>1</v>
      </c>
      <c r="L17" s="27">
        <v>41484</v>
      </c>
    </row>
    <row r="18" spans="1:12" x14ac:dyDescent="0.3">
      <c r="A18" s="25" t="s">
        <v>71</v>
      </c>
      <c r="B18" s="3">
        <v>4.76</v>
      </c>
      <c r="C18">
        <v>0</v>
      </c>
      <c r="D18" s="16">
        <v>100</v>
      </c>
      <c r="E18" s="28">
        <v>97</v>
      </c>
      <c r="F18" s="28">
        <v>101</v>
      </c>
      <c r="G18" s="28">
        <v>98</v>
      </c>
      <c r="H18" s="28">
        <v>99</v>
      </c>
      <c r="I18">
        <f>AVERAGE(D18:H18)</f>
        <v>99</v>
      </c>
      <c r="J18" s="30">
        <f>I18*2.2</f>
        <v>217.8</v>
      </c>
      <c r="K18">
        <f>MAX(D18:H18)-MIN(D18:H18)</f>
        <v>4</v>
      </c>
      <c r="L18" s="27">
        <v>41484</v>
      </c>
    </row>
    <row r="19" spans="1:12" x14ac:dyDescent="0.3">
      <c r="A19" s="25" t="s">
        <v>71</v>
      </c>
      <c r="B19" s="3">
        <v>6.35</v>
      </c>
      <c r="C19">
        <v>0</v>
      </c>
      <c r="D19" s="16">
        <v>177</v>
      </c>
      <c r="E19" s="28">
        <v>173</v>
      </c>
      <c r="F19" s="28">
        <v>174</v>
      </c>
      <c r="G19" s="28">
        <v>169</v>
      </c>
      <c r="H19" s="28">
        <v>172</v>
      </c>
      <c r="I19">
        <f>AVERAGE(D19:H19)</f>
        <v>173</v>
      </c>
      <c r="J19" s="30">
        <f>I19*2.2</f>
        <v>380.6</v>
      </c>
      <c r="K19">
        <f>MAX(D19:H19)-MIN(D19:H19)</f>
        <v>8</v>
      </c>
      <c r="L19" s="27">
        <v>41484</v>
      </c>
    </row>
    <row r="20" spans="1:12" x14ac:dyDescent="0.3">
      <c r="A20" s="25" t="s">
        <v>71</v>
      </c>
      <c r="B20" s="3">
        <v>9.5299999999999994</v>
      </c>
      <c r="C20">
        <v>0</v>
      </c>
      <c r="D20" s="16">
        <v>182</v>
      </c>
      <c r="E20" s="28">
        <v>185</v>
      </c>
      <c r="F20" s="28">
        <v>180</v>
      </c>
      <c r="G20" s="28">
        <v>190</v>
      </c>
      <c r="H20" s="28">
        <v>187</v>
      </c>
      <c r="I20">
        <f>AVERAGE(D20:H20)</f>
        <v>184.8</v>
      </c>
      <c r="J20" s="30">
        <f>I20*2.2</f>
        <v>406.56000000000006</v>
      </c>
      <c r="K20">
        <f>MAX(D20:H20)-MIN(D20:H20)</f>
        <v>10</v>
      </c>
      <c r="L20" s="27">
        <v>41484</v>
      </c>
    </row>
    <row r="21" spans="1:12" x14ac:dyDescent="0.3">
      <c r="A21" s="25" t="s">
        <v>71</v>
      </c>
      <c r="B21" s="3">
        <v>12.7</v>
      </c>
      <c r="C21">
        <v>0</v>
      </c>
      <c r="D21" s="16">
        <v>197</v>
      </c>
      <c r="E21" s="28">
        <v>205</v>
      </c>
      <c r="F21" s="28">
        <v>198</v>
      </c>
      <c r="G21" s="28">
        <v>208</v>
      </c>
      <c r="H21" s="28">
        <v>210</v>
      </c>
      <c r="I21">
        <f>AVERAGE(D21:H21)</f>
        <v>203.6</v>
      </c>
      <c r="J21" s="30">
        <f>I21*2.2</f>
        <v>447.92</v>
      </c>
      <c r="K21">
        <f>MAX(D21:H21)-MIN(D21:H21)</f>
        <v>13</v>
      </c>
      <c r="L21" s="27">
        <v>41484</v>
      </c>
    </row>
    <row r="22" spans="1:12" x14ac:dyDescent="0.3">
      <c r="A22" s="25" t="s">
        <v>71</v>
      </c>
      <c r="B22" s="3">
        <v>19.05</v>
      </c>
      <c r="C22">
        <v>0</v>
      </c>
      <c r="D22" s="16">
        <v>190</v>
      </c>
      <c r="E22" s="28">
        <v>208</v>
      </c>
      <c r="F22" s="28">
        <v>195</v>
      </c>
      <c r="G22" s="28">
        <v>198</v>
      </c>
      <c r="H22" s="28">
        <v>210</v>
      </c>
      <c r="I22">
        <f>AVERAGE(D22:H22)</f>
        <v>200.2</v>
      </c>
      <c r="J22" s="30">
        <f>I22*2.2</f>
        <v>440.44</v>
      </c>
      <c r="K22">
        <f>MAX(D22:H22)-MIN(D22:H22)</f>
        <v>20</v>
      </c>
      <c r="L22" s="27">
        <v>41484</v>
      </c>
    </row>
    <row r="23" spans="1:12" x14ac:dyDescent="0.3">
      <c r="A23" s="25" t="s">
        <v>70</v>
      </c>
      <c r="B23" s="15">
        <v>1.5</v>
      </c>
      <c r="C23">
        <v>0.15</v>
      </c>
      <c r="D23" s="16">
        <v>94.5</v>
      </c>
      <c r="E23" s="28">
        <v>93</v>
      </c>
      <c r="F23" s="28">
        <v>94</v>
      </c>
      <c r="G23" s="28">
        <v>92.5</v>
      </c>
      <c r="H23" s="28">
        <v>94</v>
      </c>
      <c r="I23">
        <f>AVERAGE(D23:H23)</f>
        <v>93.6</v>
      </c>
      <c r="J23">
        <f>I23*2.2</f>
        <v>205.92000000000002</v>
      </c>
      <c r="K23">
        <f>MAX(D23:H23)-MIN(D23:H23)</f>
        <v>2</v>
      </c>
      <c r="L23" s="27">
        <v>41484</v>
      </c>
    </row>
    <row r="24" spans="1:12" x14ac:dyDescent="0.3">
      <c r="A24" s="25" t="s">
        <v>70</v>
      </c>
      <c r="B24" s="15">
        <v>1.9</v>
      </c>
      <c r="C24">
        <v>0.15</v>
      </c>
      <c r="D24" s="16">
        <v>132.5</v>
      </c>
      <c r="E24" s="28">
        <v>131</v>
      </c>
      <c r="F24" s="28">
        <v>128</v>
      </c>
      <c r="G24" s="28">
        <v>131</v>
      </c>
      <c r="H24" s="28">
        <v>130</v>
      </c>
      <c r="I24">
        <f>AVERAGE(D24:H24)</f>
        <v>130.5</v>
      </c>
      <c r="J24">
        <f>I24*2.2</f>
        <v>287.10000000000002</v>
      </c>
      <c r="K24">
        <f>MAX(D24:H24)-MIN(D24:H24)</f>
        <v>4.5</v>
      </c>
      <c r="L24" s="27">
        <v>41484</v>
      </c>
    </row>
    <row r="25" spans="1:12" x14ac:dyDescent="0.3">
      <c r="A25" s="25" t="s">
        <v>70</v>
      </c>
      <c r="B25" s="15">
        <v>2.7</v>
      </c>
      <c r="C25">
        <v>0.15</v>
      </c>
      <c r="D25" s="16">
        <v>189.5</v>
      </c>
      <c r="E25" s="28">
        <v>189.5</v>
      </c>
      <c r="F25" s="28">
        <v>187</v>
      </c>
      <c r="G25" s="28">
        <v>188.5</v>
      </c>
      <c r="H25" s="28">
        <v>182</v>
      </c>
      <c r="I25">
        <f>AVERAGE(D25:H25)</f>
        <v>187.3</v>
      </c>
      <c r="J25">
        <f>I25*2.2</f>
        <v>412.06000000000006</v>
      </c>
      <c r="K25">
        <f>MAX(D25:H25)-MIN(D25:H25)</f>
        <v>7.5</v>
      </c>
      <c r="L25" s="27">
        <v>41484</v>
      </c>
    </row>
    <row r="26" spans="1:12" x14ac:dyDescent="0.3">
      <c r="A26" s="25" t="s">
        <v>70</v>
      </c>
      <c r="B26" s="15">
        <v>3</v>
      </c>
      <c r="C26">
        <v>0.15</v>
      </c>
      <c r="D26" s="16">
        <v>252</v>
      </c>
      <c r="E26" s="28">
        <v>248</v>
      </c>
      <c r="F26" s="28">
        <v>248</v>
      </c>
      <c r="G26" s="28">
        <v>250</v>
      </c>
      <c r="H26" s="28">
        <v>250</v>
      </c>
      <c r="I26" s="30">
        <f>AVERAGE(D26:H26)</f>
        <v>249.6</v>
      </c>
      <c r="J26" s="30">
        <f>I26*2.2</f>
        <v>549.12</v>
      </c>
      <c r="K26">
        <f>MAX(D26:H26)-MIN(D26:H26)</f>
        <v>4</v>
      </c>
      <c r="L26" s="27">
        <v>41484</v>
      </c>
    </row>
    <row r="27" spans="1:12" x14ac:dyDescent="0.3">
      <c r="A27" s="25" t="s">
        <v>70</v>
      </c>
      <c r="B27" s="15">
        <v>3.5</v>
      </c>
      <c r="C27">
        <v>0.15</v>
      </c>
      <c r="D27" s="16">
        <v>293</v>
      </c>
      <c r="E27" s="28">
        <v>295</v>
      </c>
      <c r="F27" s="28">
        <v>289</v>
      </c>
      <c r="G27" s="28">
        <v>292.5</v>
      </c>
      <c r="H27" s="28">
        <v>293</v>
      </c>
      <c r="I27">
        <f>AVERAGE(D27:H27)</f>
        <v>292.5</v>
      </c>
      <c r="J27">
        <f>I27*2.2</f>
        <v>643.5</v>
      </c>
      <c r="K27">
        <f>MAX(D27:H27)-MIN(D27:H27)</f>
        <v>6</v>
      </c>
      <c r="L27" s="27">
        <v>41484</v>
      </c>
    </row>
    <row r="28" spans="1:12" x14ac:dyDescent="0.3">
      <c r="A28" s="25" t="s">
        <v>70</v>
      </c>
      <c r="B28" s="15">
        <v>4.76</v>
      </c>
      <c r="C28">
        <v>0.15</v>
      </c>
      <c r="D28" s="16">
        <v>433</v>
      </c>
      <c r="E28" s="28">
        <v>418</v>
      </c>
      <c r="F28" s="28">
        <v>428</v>
      </c>
      <c r="G28" s="28">
        <v>435</v>
      </c>
      <c r="H28" s="28">
        <v>426</v>
      </c>
      <c r="I28">
        <f>AVERAGE(D28:H28)</f>
        <v>428</v>
      </c>
      <c r="J28">
        <f>I28*2.2</f>
        <v>941.6</v>
      </c>
      <c r="K28">
        <f>MAX(D28:H28)-MIN(D28:H28)</f>
        <v>17</v>
      </c>
      <c r="L28" s="27">
        <v>41484</v>
      </c>
    </row>
    <row r="29" spans="1:12" x14ac:dyDescent="0.3">
      <c r="A29" s="25" t="s">
        <v>70</v>
      </c>
      <c r="B29" s="15">
        <v>6.35</v>
      </c>
      <c r="C29">
        <v>0.15</v>
      </c>
      <c r="D29" s="16">
        <v>569</v>
      </c>
      <c r="E29" s="28">
        <v>553</v>
      </c>
      <c r="F29" s="28">
        <v>562.5</v>
      </c>
      <c r="G29" s="28">
        <v>565</v>
      </c>
      <c r="H29" s="28">
        <v>560.5</v>
      </c>
      <c r="I29">
        <f>AVERAGE(D29:H29)</f>
        <v>562</v>
      </c>
      <c r="J29">
        <f>I29*2.2</f>
        <v>1236.4000000000001</v>
      </c>
      <c r="K29">
        <f>MAX(D29:H29)-MIN(D29:H29)</f>
        <v>16</v>
      </c>
      <c r="L29" s="27">
        <v>41484</v>
      </c>
    </row>
    <row r="30" spans="1:12" x14ac:dyDescent="0.3">
      <c r="A30" s="25" t="s">
        <v>70</v>
      </c>
      <c r="B30" s="15">
        <v>9.5299999999999994</v>
      </c>
      <c r="C30">
        <v>0.15</v>
      </c>
      <c r="D30" s="16">
        <v>747</v>
      </c>
      <c r="E30" s="28">
        <v>758</v>
      </c>
      <c r="F30" s="28">
        <v>739.5</v>
      </c>
      <c r="G30" s="28">
        <v>740</v>
      </c>
      <c r="H30" s="28">
        <v>744</v>
      </c>
      <c r="I30">
        <f>AVERAGE(D30:H30)</f>
        <v>745.7</v>
      </c>
      <c r="J30">
        <f>I30*2.2</f>
        <v>1640.5400000000002</v>
      </c>
      <c r="K30">
        <f>MAX(D30:H30)-MIN(D30:H30)</f>
        <v>18.5</v>
      </c>
      <c r="L30" s="27">
        <v>41484</v>
      </c>
    </row>
    <row r="31" spans="1:12" x14ac:dyDescent="0.3">
      <c r="A31" s="25" t="s">
        <v>70</v>
      </c>
      <c r="B31" s="15">
        <v>12.7</v>
      </c>
      <c r="C31">
        <v>0.15</v>
      </c>
      <c r="D31" s="16">
        <v>853</v>
      </c>
      <c r="E31" s="28">
        <v>851</v>
      </c>
      <c r="F31" s="28">
        <v>848</v>
      </c>
      <c r="G31" s="28">
        <v>850</v>
      </c>
      <c r="H31" s="28">
        <v>847</v>
      </c>
      <c r="I31">
        <f>AVERAGE(D31:H31)</f>
        <v>849.8</v>
      </c>
      <c r="J31">
        <f>I31*2.2</f>
        <v>1869.56</v>
      </c>
      <c r="K31">
        <f>MAX(D31:H31)-MIN(D31:H31)</f>
        <v>6</v>
      </c>
      <c r="L31" s="27">
        <v>41484</v>
      </c>
    </row>
    <row r="32" spans="1:12" x14ac:dyDescent="0.3">
      <c r="A32" s="25" t="s">
        <v>70</v>
      </c>
      <c r="B32" s="15">
        <v>19.05</v>
      </c>
      <c r="C32">
        <v>0.15</v>
      </c>
      <c r="D32" s="16">
        <v>849</v>
      </c>
      <c r="E32" s="28">
        <v>847</v>
      </c>
      <c r="F32" s="28">
        <v>829</v>
      </c>
      <c r="G32" s="28">
        <v>837.5</v>
      </c>
      <c r="H32" s="28">
        <v>836</v>
      </c>
      <c r="I32">
        <f>AVERAGE(D32:H32)</f>
        <v>839.7</v>
      </c>
      <c r="J32">
        <f>I32*2.2</f>
        <v>1847.3400000000001</v>
      </c>
      <c r="K32">
        <f>MAX(D32:H32)-MIN(D32:H32)</f>
        <v>20</v>
      </c>
      <c r="L32" s="27">
        <v>41484</v>
      </c>
    </row>
    <row r="33" spans="1:12" x14ac:dyDescent="0.3">
      <c r="A33" s="25" t="s">
        <v>70</v>
      </c>
      <c r="B33" s="15">
        <v>1.5</v>
      </c>
      <c r="C33">
        <v>0.2</v>
      </c>
      <c r="D33" s="16">
        <v>85</v>
      </c>
      <c r="E33" s="28">
        <v>84</v>
      </c>
      <c r="F33" s="28">
        <v>84.5</v>
      </c>
      <c r="G33" s="28">
        <v>86</v>
      </c>
      <c r="H33" s="28">
        <v>82</v>
      </c>
      <c r="I33">
        <f>AVERAGE(D33:H33)</f>
        <v>84.3</v>
      </c>
      <c r="J33">
        <f>I33*2.2</f>
        <v>185.46</v>
      </c>
      <c r="K33">
        <f>MAX(D33:H33)-MIN(D33:H33)</f>
        <v>4</v>
      </c>
      <c r="L33" s="27">
        <v>41484</v>
      </c>
    </row>
    <row r="34" spans="1:12" x14ac:dyDescent="0.3">
      <c r="A34" s="25" t="s">
        <v>70</v>
      </c>
      <c r="B34" s="15">
        <v>1.9</v>
      </c>
      <c r="C34">
        <v>0.2</v>
      </c>
      <c r="D34" s="16">
        <v>128.5</v>
      </c>
      <c r="E34" s="28">
        <v>134.5</v>
      </c>
      <c r="F34" s="28">
        <v>132.5</v>
      </c>
      <c r="G34" s="28">
        <v>131</v>
      </c>
      <c r="H34" s="28">
        <v>130</v>
      </c>
      <c r="I34">
        <f>AVERAGE(D34:H34)</f>
        <v>131.30000000000001</v>
      </c>
      <c r="J34">
        <f>I34*2.2</f>
        <v>288.86000000000007</v>
      </c>
      <c r="K34">
        <f>MAX(D34:H34)-MIN(D34:H34)</f>
        <v>6</v>
      </c>
      <c r="L34" s="27">
        <v>41484</v>
      </c>
    </row>
    <row r="35" spans="1:12" x14ac:dyDescent="0.3">
      <c r="A35" s="25" t="s">
        <v>70</v>
      </c>
      <c r="B35" s="15">
        <v>2.7</v>
      </c>
      <c r="C35">
        <v>0.2</v>
      </c>
      <c r="D35" s="16">
        <v>188</v>
      </c>
      <c r="E35" s="28">
        <v>186</v>
      </c>
      <c r="F35" s="28">
        <v>187</v>
      </c>
      <c r="G35" s="28">
        <v>188.5</v>
      </c>
      <c r="H35" s="28">
        <v>188.5</v>
      </c>
      <c r="I35">
        <f>AVERAGE(D35:H35)</f>
        <v>187.6</v>
      </c>
      <c r="J35">
        <f>I35*2.2</f>
        <v>412.72</v>
      </c>
      <c r="K35">
        <f>MAX(D35:H35)-MIN(D35:H35)</f>
        <v>2.5</v>
      </c>
      <c r="L35" s="27">
        <v>41484</v>
      </c>
    </row>
    <row r="36" spans="1:12" x14ac:dyDescent="0.3">
      <c r="A36" s="25" t="s">
        <v>70</v>
      </c>
      <c r="B36" s="15">
        <v>3</v>
      </c>
      <c r="C36">
        <v>0.2</v>
      </c>
      <c r="D36" s="16">
        <v>227</v>
      </c>
      <c r="E36" s="28">
        <v>230</v>
      </c>
      <c r="F36" s="28">
        <v>225</v>
      </c>
      <c r="G36" s="28">
        <v>224.5</v>
      </c>
      <c r="H36" s="28">
        <v>226.5</v>
      </c>
      <c r="I36">
        <f>AVERAGE(D36:H36)</f>
        <v>226.6</v>
      </c>
      <c r="J36">
        <f>I36*2.2</f>
        <v>498.52000000000004</v>
      </c>
      <c r="K36">
        <f>MAX(D36:H36)-MIN(D36:H36)</f>
        <v>5.5</v>
      </c>
      <c r="L36" s="27">
        <v>41484</v>
      </c>
    </row>
    <row r="37" spans="1:12" x14ac:dyDescent="0.3">
      <c r="A37" s="25" t="s">
        <v>70</v>
      </c>
      <c r="B37" s="15">
        <v>3.5</v>
      </c>
      <c r="C37">
        <v>0.2</v>
      </c>
      <c r="D37" s="16">
        <v>271</v>
      </c>
      <c r="E37" s="28">
        <v>274</v>
      </c>
      <c r="F37" s="28">
        <v>264</v>
      </c>
      <c r="G37" s="28">
        <v>268</v>
      </c>
      <c r="H37" s="28">
        <v>265.5</v>
      </c>
      <c r="I37">
        <f>AVERAGE(D37:H37)</f>
        <v>268.5</v>
      </c>
      <c r="J37">
        <f>I37*2.2</f>
        <v>590.70000000000005</v>
      </c>
      <c r="K37">
        <f>MAX(D37:H37)-MIN(D37:H37)</f>
        <v>10</v>
      </c>
      <c r="L37" s="27">
        <v>41484</v>
      </c>
    </row>
    <row r="38" spans="1:12" x14ac:dyDescent="0.3">
      <c r="A38" s="25" t="s">
        <v>70</v>
      </c>
      <c r="B38" s="15">
        <v>4.76</v>
      </c>
      <c r="C38">
        <v>0.2</v>
      </c>
      <c r="D38" s="16">
        <v>412</v>
      </c>
      <c r="E38" s="28">
        <v>415</v>
      </c>
      <c r="F38" s="28">
        <v>413</v>
      </c>
      <c r="G38" s="28">
        <v>415</v>
      </c>
      <c r="H38" s="28">
        <v>411.5</v>
      </c>
      <c r="I38">
        <f>AVERAGE(D38:H38)</f>
        <v>413.3</v>
      </c>
      <c r="J38">
        <f>I38*2.2</f>
        <v>909.2600000000001</v>
      </c>
      <c r="K38">
        <f>MAX(D38:H38)-MIN(D38:H38)</f>
        <v>3.5</v>
      </c>
      <c r="L38" s="27">
        <v>41484</v>
      </c>
    </row>
    <row r="39" spans="1:12" x14ac:dyDescent="0.3">
      <c r="A39" s="25" t="s">
        <v>70</v>
      </c>
      <c r="B39" s="15">
        <v>6.35</v>
      </c>
      <c r="C39">
        <v>0.2</v>
      </c>
      <c r="D39" s="16">
        <v>551</v>
      </c>
      <c r="E39" s="28">
        <v>558</v>
      </c>
      <c r="F39" s="28">
        <v>549</v>
      </c>
      <c r="G39" s="28">
        <v>556.5</v>
      </c>
      <c r="H39" s="28">
        <v>551.5</v>
      </c>
      <c r="I39">
        <f>AVERAGE(D39:H39)</f>
        <v>553.20000000000005</v>
      </c>
      <c r="J39">
        <f>I39*2.2</f>
        <v>1217.0400000000002</v>
      </c>
      <c r="K39">
        <f>MAX(D39:H39)-MIN(D39:H39)</f>
        <v>9</v>
      </c>
      <c r="L39" s="27">
        <v>41484</v>
      </c>
    </row>
    <row r="40" spans="1:12" x14ac:dyDescent="0.3">
      <c r="A40" s="25" t="s">
        <v>70</v>
      </c>
      <c r="B40" s="15">
        <v>9.5299999999999994</v>
      </c>
      <c r="C40">
        <v>0.2</v>
      </c>
      <c r="D40" s="16">
        <v>677.5</v>
      </c>
      <c r="E40" s="28">
        <v>680</v>
      </c>
      <c r="F40" s="28">
        <v>678</v>
      </c>
      <c r="G40" s="28">
        <v>681</v>
      </c>
      <c r="H40" s="28">
        <v>691</v>
      </c>
      <c r="I40">
        <f>AVERAGE(D40:H40)</f>
        <v>681.5</v>
      </c>
      <c r="J40">
        <f>I40*2.2</f>
        <v>1499.3000000000002</v>
      </c>
      <c r="K40">
        <f>MAX(D40:H40)-MIN(D40:H40)</f>
        <v>13.5</v>
      </c>
      <c r="L40" s="27">
        <v>41484</v>
      </c>
    </row>
    <row r="41" spans="1:12" x14ac:dyDescent="0.3">
      <c r="A41" s="25" t="s">
        <v>70</v>
      </c>
      <c r="B41" s="15">
        <v>12.7</v>
      </c>
      <c r="C41">
        <v>0.2</v>
      </c>
      <c r="D41" s="16">
        <v>751</v>
      </c>
      <c r="E41" s="28">
        <v>733</v>
      </c>
      <c r="F41" s="28">
        <v>745.5</v>
      </c>
      <c r="G41" s="28">
        <v>732</v>
      </c>
      <c r="H41" s="28">
        <v>741.5</v>
      </c>
      <c r="I41">
        <f>AVERAGE(D41:H41)</f>
        <v>740.6</v>
      </c>
      <c r="J41">
        <f>I41*2.2</f>
        <v>1629.3200000000002</v>
      </c>
      <c r="K41">
        <f>MAX(D41:H41)-MIN(D41:H41)</f>
        <v>19</v>
      </c>
      <c r="L41" s="27">
        <v>41484</v>
      </c>
    </row>
    <row r="42" spans="1:12" x14ac:dyDescent="0.3">
      <c r="A42" s="25" t="s">
        <v>70</v>
      </c>
      <c r="B42" s="15">
        <v>19.05</v>
      </c>
      <c r="C42">
        <v>0.2</v>
      </c>
      <c r="D42" s="16">
        <v>782</v>
      </c>
      <c r="E42" s="28">
        <v>785</v>
      </c>
      <c r="F42" s="28">
        <v>776</v>
      </c>
      <c r="G42" s="28">
        <v>782</v>
      </c>
      <c r="H42" s="28">
        <v>783.5</v>
      </c>
      <c r="I42">
        <f>AVERAGE(D42:H42)</f>
        <v>781.7</v>
      </c>
      <c r="J42">
        <f>I42*2.2</f>
        <v>1719.7400000000002</v>
      </c>
      <c r="K42">
        <f>MAX(D42:H42)-MIN(D42:H42)</f>
        <v>9</v>
      </c>
      <c r="L42" s="27">
        <v>41484</v>
      </c>
    </row>
    <row r="43" spans="1:12" x14ac:dyDescent="0.3">
      <c r="A43" s="25" t="s">
        <v>70</v>
      </c>
      <c r="B43" s="15">
        <v>1.5</v>
      </c>
      <c r="C43">
        <v>0.35</v>
      </c>
      <c r="D43" s="16">
        <v>77.5</v>
      </c>
      <c r="E43" s="28">
        <v>71.5</v>
      </c>
      <c r="F43" s="28">
        <v>73</v>
      </c>
      <c r="G43" s="28">
        <v>75.5</v>
      </c>
      <c r="H43" s="28">
        <v>74</v>
      </c>
      <c r="I43">
        <f>AVERAGE(D43:H43)</f>
        <v>74.3</v>
      </c>
      <c r="J43">
        <f>I43*2.2</f>
        <v>163.46</v>
      </c>
      <c r="K43">
        <f>MAX(D43:H43)-MIN(D43:H43)</f>
        <v>6</v>
      </c>
      <c r="L43" s="27">
        <v>41484</v>
      </c>
    </row>
    <row r="44" spans="1:12" x14ac:dyDescent="0.3">
      <c r="A44" s="25" t="s">
        <v>70</v>
      </c>
      <c r="B44" s="15">
        <v>1.9</v>
      </c>
      <c r="C44">
        <v>0.35</v>
      </c>
      <c r="D44" s="16">
        <v>125</v>
      </c>
      <c r="E44" s="28">
        <v>131</v>
      </c>
      <c r="F44" s="28">
        <v>130</v>
      </c>
      <c r="G44" s="28">
        <v>128</v>
      </c>
      <c r="H44" s="28">
        <v>125</v>
      </c>
      <c r="I44">
        <f>AVERAGE(D44:H44)</f>
        <v>127.8</v>
      </c>
      <c r="J44">
        <f>I44*2.2</f>
        <v>281.16000000000003</v>
      </c>
      <c r="K44">
        <f>MAX(D44:H44)-MIN(D44:H44)</f>
        <v>6</v>
      </c>
      <c r="L44" s="27">
        <v>41484</v>
      </c>
    </row>
    <row r="45" spans="1:12" x14ac:dyDescent="0.3">
      <c r="A45" s="25" t="s">
        <v>70</v>
      </c>
      <c r="B45" s="15">
        <v>2.7</v>
      </c>
      <c r="C45">
        <v>0.35</v>
      </c>
      <c r="D45" s="16">
        <v>187</v>
      </c>
      <c r="E45" s="28">
        <v>188</v>
      </c>
      <c r="F45" s="28">
        <v>189.5</v>
      </c>
      <c r="G45" s="28">
        <v>186</v>
      </c>
      <c r="H45" s="28">
        <v>187</v>
      </c>
      <c r="I45">
        <f>AVERAGE(D45:H45)</f>
        <v>187.5</v>
      </c>
      <c r="J45">
        <f>I45*2.2</f>
        <v>412.50000000000006</v>
      </c>
      <c r="K45">
        <f>MAX(D45:H45)-MIN(D45:H45)</f>
        <v>3.5</v>
      </c>
      <c r="L45" s="27">
        <v>41484</v>
      </c>
    </row>
    <row r="46" spans="1:12" x14ac:dyDescent="0.3">
      <c r="A46" s="25" t="s">
        <v>70</v>
      </c>
      <c r="B46" s="15">
        <v>3</v>
      </c>
      <c r="C46">
        <v>0.35</v>
      </c>
      <c r="D46" s="16">
        <v>217.5</v>
      </c>
      <c r="E46" s="28">
        <v>214</v>
      </c>
      <c r="F46" s="28">
        <v>216</v>
      </c>
      <c r="G46" s="28">
        <v>216</v>
      </c>
      <c r="H46" s="28">
        <v>218</v>
      </c>
      <c r="I46">
        <f>AVERAGE(D46:H46)</f>
        <v>216.3</v>
      </c>
      <c r="J46">
        <f>I46*2.2</f>
        <v>475.86000000000007</v>
      </c>
      <c r="K46">
        <f>MAX(D46:H46)-MIN(D46:H46)</f>
        <v>4</v>
      </c>
      <c r="L46" s="27">
        <v>41484</v>
      </c>
    </row>
    <row r="47" spans="1:12" x14ac:dyDescent="0.3">
      <c r="A47" s="25" t="s">
        <v>70</v>
      </c>
      <c r="B47" s="15">
        <v>3.5</v>
      </c>
      <c r="C47">
        <v>0.35</v>
      </c>
      <c r="D47" s="16">
        <v>246</v>
      </c>
      <c r="E47" s="28">
        <v>251</v>
      </c>
      <c r="F47" s="28">
        <v>243</v>
      </c>
      <c r="G47" s="28">
        <v>242</v>
      </c>
      <c r="H47" s="28">
        <v>246.5</v>
      </c>
      <c r="I47">
        <f>AVERAGE(D47:H47)</f>
        <v>245.7</v>
      </c>
      <c r="J47">
        <f>I47*2.2</f>
        <v>540.54</v>
      </c>
      <c r="K47">
        <f>MAX(D47:H47)-MIN(D47:H47)</f>
        <v>9</v>
      </c>
      <c r="L47" s="27">
        <v>41484</v>
      </c>
    </row>
    <row r="48" spans="1:12" x14ac:dyDescent="0.3">
      <c r="A48" s="25" t="s">
        <v>70</v>
      </c>
      <c r="B48" s="15">
        <v>4.76</v>
      </c>
      <c r="C48">
        <v>0.35</v>
      </c>
      <c r="D48" s="16">
        <v>405</v>
      </c>
      <c r="E48" s="28">
        <v>415</v>
      </c>
      <c r="F48" s="28">
        <v>412</v>
      </c>
      <c r="G48" s="28">
        <v>407</v>
      </c>
      <c r="H48" s="28">
        <v>412.5</v>
      </c>
      <c r="I48">
        <f>AVERAGE(D48:H48)</f>
        <v>410.3</v>
      </c>
      <c r="J48">
        <f>I48*2.2</f>
        <v>902.66000000000008</v>
      </c>
      <c r="K48">
        <f>MAX(D48:H48)-MIN(D48:H48)</f>
        <v>10</v>
      </c>
      <c r="L48" s="27">
        <v>41484</v>
      </c>
    </row>
    <row r="49" spans="1:12" x14ac:dyDescent="0.3">
      <c r="A49" s="25" t="s">
        <v>70</v>
      </c>
      <c r="B49" s="15">
        <v>6.35</v>
      </c>
      <c r="C49">
        <v>0.35</v>
      </c>
      <c r="D49" s="16">
        <v>529</v>
      </c>
      <c r="E49" s="28">
        <v>516</v>
      </c>
      <c r="F49" s="28">
        <v>531</v>
      </c>
      <c r="G49" s="28">
        <v>523</v>
      </c>
      <c r="H49" s="28">
        <v>525.5</v>
      </c>
      <c r="I49">
        <f>AVERAGE(D49:H49)</f>
        <v>524.9</v>
      </c>
      <c r="J49">
        <f>I49*2.2</f>
        <v>1154.78</v>
      </c>
      <c r="K49">
        <f>MAX(D49:H49)-MIN(D49:H49)</f>
        <v>15</v>
      </c>
      <c r="L49" s="27">
        <v>41484</v>
      </c>
    </row>
    <row r="50" spans="1:12" x14ac:dyDescent="0.3">
      <c r="A50" s="25" t="s">
        <v>70</v>
      </c>
      <c r="B50" s="15">
        <v>9.5299999999999994</v>
      </c>
      <c r="C50">
        <v>0.35</v>
      </c>
      <c r="D50" s="16">
        <v>568</v>
      </c>
      <c r="E50" s="28">
        <v>583</v>
      </c>
      <c r="F50" s="28">
        <v>575.5</v>
      </c>
      <c r="G50" s="28">
        <v>581</v>
      </c>
      <c r="H50" s="28">
        <v>578.5</v>
      </c>
      <c r="I50">
        <f>AVERAGE(D50:H50)</f>
        <v>577.20000000000005</v>
      </c>
      <c r="J50">
        <f>I50*2.2</f>
        <v>1269.8400000000001</v>
      </c>
      <c r="K50">
        <f>MAX(D50:H50)-MIN(D50:H50)</f>
        <v>15</v>
      </c>
      <c r="L50" s="27">
        <v>41484</v>
      </c>
    </row>
    <row r="51" spans="1:12" x14ac:dyDescent="0.3">
      <c r="A51" s="25" t="s">
        <v>70</v>
      </c>
      <c r="B51" s="15">
        <v>12.7</v>
      </c>
      <c r="C51">
        <v>0.35</v>
      </c>
      <c r="D51" s="16">
        <v>657</v>
      </c>
      <c r="E51" s="28">
        <v>669</v>
      </c>
      <c r="F51" s="28">
        <v>667</v>
      </c>
      <c r="G51" s="28">
        <v>660</v>
      </c>
      <c r="H51" s="28">
        <v>662.5</v>
      </c>
      <c r="I51">
        <f>AVERAGE(D51:H51)</f>
        <v>663.1</v>
      </c>
      <c r="J51">
        <f>I51*2.2</f>
        <v>1458.8200000000002</v>
      </c>
      <c r="K51">
        <f>MAX(D51:H51)-MIN(D51:H51)</f>
        <v>12</v>
      </c>
      <c r="L51" s="27">
        <v>41484</v>
      </c>
    </row>
    <row r="52" spans="1:12" x14ac:dyDescent="0.3">
      <c r="A52" s="25" t="s">
        <v>70</v>
      </c>
      <c r="B52" s="15">
        <v>19.05</v>
      </c>
      <c r="C52">
        <v>0.35</v>
      </c>
      <c r="D52" s="16">
        <v>685</v>
      </c>
      <c r="E52" s="28">
        <v>691</v>
      </c>
      <c r="F52" s="28">
        <v>684</v>
      </c>
      <c r="G52" s="28">
        <v>676</v>
      </c>
      <c r="H52" s="28">
        <v>683.5</v>
      </c>
      <c r="I52">
        <f>AVERAGE(D52:H52)</f>
        <v>683.9</v>
      </c>
      <c r="J52">
        <f>I52*2.2</f>
        <v>1504.5800000000002</v>
      </c>
      <c r="K52">
        <f>MAX(D52:H52)-MIN(D52:H52)</f>
        <v>15</v>
      </c>
      <c r="L52" s="27">
        <v>41484</v>
      </c>
    </row>
    <row r="53" spans="1:12" x14ac:dyDescent="0.3">
      <c r="A53" s="25" t="s">
        <v>70</v>
      </c>
      <c r="B53" s="15">
        <v>1.5</v>
      </c>
      <c r="C53">
        <v>0.5</v>
      </c>
      <c r="D53" s="16">
        <v>80</v>
      </c>
      <c r="E53" s="28">
        <v>79</v>
      </c>
      <c r="F53" s="28">
        <v>77</v>
      </c>
      <c r="G53" s="28">
        <v>78</v>
      </c>
      <c r="H53" s="28">
        <v>77</v>
      </c>
      <c r="I53">
        <f t="shared" si="0"/>
        <v>78.2</v>
      </c>
      <c r="J53">
        <f t="shared" si="1"/>
        <v>172.04000000000002</v>
      </c>
      <c r="K53">
        <f t="shared" si="2"/>
        <v>3</v>
      </c>
      <c r="L53" s="27">
        <v>41484</v>
      </c>
    </row>
    <row r="54" spans="1:12" x14ac:dyDescent="0.3">
      <c r="A54" s="25" t="s">
        <v>70</v>
      </c>
      <c r="B54" s="15">
        <v>1.9</v>
      </c>
      <c r="C54">
        <v>0.5</v>
      </c>
      <c r="D54" s="16">
        <v>112</v>
      </c>
      <c r="E54" s="28">
        <v>113.5</v>
      </c>
      <c r="F54" s="28">
        <v>112</v>
      </c>
      <c r="G54" s="28">
        <v>115</v>
      </c>
      <c r="H54" s="28">
        <v>114</v>
      </c>
      <c r="I54">
        <f t="shared" si="0"/>
        <v>113.3</v>
      </c>
      <c r="J54">
        <f t="shared" si="1"/>
        <v>249.26000000000002</v>
      </c>
      <c r="K54">
        <f t="shared" si="2"/>
        <v>3</v>
      </c>
      <c r="L54" s="27">
        <v>41484</v>
      </c>
    </row>
    <row r="55" spans="1:12" x14ac:dyDescent="0.3">
      <c r="A55" s="25" t="s">
        <v>70</v>
      </c>
      <c r="B55" s="15">
        <v>2.7</v>
      </c>
      <c r="C55">
        <v>0.5</v>
      </c>
      <c r="D55" s="16">
        <v>173</v>
      </c>
      <c r="E55" s="28">
        <v>173.5</v>
      </c>
      <c r="F55" s="28">
        <v>175</v>
      </c>
      <c r="G55" s="28">
        <v>172</v>
      </c>
      <c r="H55" s="28">
        <v>173</v>
      </c>
      <c r="I55">
        <f t="shared" si="0"/>
        <v>173.3</v>
      </c>
      <c r="J55">
        <f t="shared" si="1"/>
        <v>381.26000000000005</v>
      </c>
      <c r="K55">
        <f t="shared" si="2"/>
        <v>3</v>
      </c>
      <c r="L55" s="27">
        <v>41484</v>
      </c>
    </row>
    <row r="56" spans="1:12" x14ac:dyDescent="0.3">
      <c r="A56" s="25" t="s">
        <v>70</v>
      </c>
      <c r="B56" s="15">
        <v>3</v>
      </c>
      <c r="C56">
        <v>0.5</v>
      </c>
      <c r="D56" s="16">
        <v>180</v>
      </c>
      <c r="E56" s="28">
        <v>185</v>
      </c>
      <c r="F56" s="28">
        <v>185.5</v>
      </c>
      <c r="G56" s="28">
        <v>186</v>
      </c>
      <c r="H56" s="28">
        <v>190</v>
      </c>
      <c r="I56">
        <f t="shared" si="0"/>
        <v>185.3</v>
      </c>
      <c r="J56">
        <f t="shared" ref="J56:J57" si="3">I56*2.2</f>
        <v>407.66000000000008</v>
      </c>
      <c r="K56">
        <f t="shared" ref="K56:K60" si="4">MAX(D56:H56)-MIN(D56:H56)</f>
        <v>10</v>
      </c>
      <c r="L56" s="27">
        <v>41484</v>
      </c>
    </row>
    <row r="57" spans="1:12" x14ac:dyDescent="0.3">
      <c r="A57" s="25" t="s">
        <v>70</v>
      </c>
      <c r="B57" s="15">
        <v>3.5</v>
      </c>
      <c r="C57">
        <v>0.5</v>
      </c>
      <c r="D57" s="16">
        <v>243</v>
      </c>
      <c r="E57" s="28">
        <v>245</v>
      </c>
      <c r="F57" s="28">
        <v>241.5</v>
      </c>
      <c r="G57" s="28">
        <v>245.5</v>
      </c>
      <c r="H57" s="28">
        <v>243.5</v>
      </c>
      <c r="I57">
        <f t="shared" si="0"/>
        <v>243.7</v>
      </c>
      <c r="J57">
        <f t="shared" si="3"/>
        <v>536.14</v>
      </c>
      <c r="K57">
        <f t="shared" si="4"/>
        <v>4</v>
      </c>
      <c r="L57" s="27">
        <v>41484</v>
      </c>
    </row>
    <row r="58" spans="1:12" x14ac:dyDescent="0.3">
      <c r="A58" s="25" t="s">
        <v>70</v>
      </c>
      <c r="B58" s="15">
        <v>4.76</v>
      </c>
      <c r="C58">
        <v>0.5</v>
      </c>
      <c r="D58" s="16">
        <v>371</v>
      </c>
      <c r="E58" s="28">
        <v>368</v>
      </c>
      <c r="F58" s="28">
        <v>365</v>
      </c>
      <c r="G58" s="28">
        <v>369</v>
      </c>
      <c r="H58" s="28">
        <v>365.5</v>
      </c>
      <c r="I58">
        <f t="shared" si="0"/>
        <v>367.7</v>
      </c>
      <c r="J58">
        <f t="shared" ref="J58" si="5">I58*2.2</f>
        <v>808.94</v>
      </c>
      <c r="K58">
        <f t="shared" si="4"/>
        <v>6</v>
      </c>
      <c r="L58" s="27">
        <v>41484</v>
      </c>
    </row>
    <row r="59" spans="1:12" x14ac:dyDescent="0.3">
      <c r="A59" s="25" t="s">
        <v>70</v>
      </c>
      <c r="B59" s="15">
        <v>6.35</v>
      </c>
      <c r="C59">
        <v>0.5</v>
      </c>
      <c r="D59" s="16">
        <v>465.5</v>
      </c>
      <c r="E59" s="28">
        <v>463</v>
      </c>
      <c r="F59" s="28">
        <v>460</v>
      </c>
      <c r="G59" s="28">
        <v>458</v>
      </c>
      <c r="H59" s="28">
        <v>466</v>
      </c>
      <c r="I59">
        <f t="shared" si="0"/>
        <v>462.5</v>
      </c>
      <c r="J59">
        <f t="shared" ref="J59" si="6">I59*2.2</f>
        <v>1017.5000000000001</v>
      </c>
      <c r="K59">
        <f t="shared" si="4"/>
        <v>8</v>
      </c>
      <c r="L59" s="27">
        <v>41484</v>
      </c>
    </row>
    <row r="60" spans="1:12" x14ac:dyDescent="0.3">
      <c r="A60" s="25" t="s">
        <v>70</v>
      </c>
      <c r="B60" s="15">
        <v>9.5299999999999994</v>
      </c>
      <c r="C60">
        <v>0.5</v>
      </c>
      <c r="D60" s="16">
        <v>494</v>
      </c>
      <c r="E60" s="28">
        <v>503</v>
      </c>
      <c r="F60" s="28">
        <v>510</v>
      </c>
      <c r="G60" s="28">
        <v>501</v>
      </c>
      <c r="H60" s="28">
        <v>488</v>
      </c>
      <c r="I60">
        <f t="shared" si="0"/>
        <v>499.2</v>
      </c>
      <c r="J60">
        <f t="shared" ref="J60" si="7">I60*2.2</f>
        <v>1098.24</v>
      </c>
      <c r="K60">
        <f t="shared" si="4"/>
        <v>22</v>
      </c>
      <c r="L60" s="27">
        <v>41484</v>
      </c>
    </row>
    <row r="61" spans="1:12" x14ac:dyDescent="0.3">
      <c r="A61" s="25" t="s">
        <v>70</v>
      </c>
      <c r="B61" s="15">
        <v>12.7</v>
      </c>
      <c r="C61">
        <v>0.5</v>
      </c>
      <c r="D61" s="16">
        <v>574</v>
      </c>
      <c r="E61" s="28">
        <v>563</v>
      </c>
      <c r="F61" s="28">
        <v>571.5</v>
      </c>
      <c r="G61" s="28">
        <v>572</v>
      </c>
      <c r="H61" s="28">
        <v>568.5</v>
      </c>
      <c r="I61">
        <f>AVERAGE(D61:H61)</f>
        <v>569.79999999999995</v>
      </c>
      <c r="J61">
        <f t="shared" ref="J61:J62" si="8">I61*2.2</f>
        <v>1253.56</v>
      </c>
      <c r="K61">
        <f>MAX(D61:H61)-MIN(D61:H61)</f>
        <v>11</v>
      </c>
      <c r="L61" s="27">
        <v>41484</v>
      </c>
    </row>
    <row r="62" spans="1:12" x14ac:dyDescent="0.3">
      <c r="A62" s="25" t="s">
        <v>70</v>
      </c>
      <c r="B62" s="15">
        <v>19.05</v>
      </c>
      <c r="C62">
        <v>0.5</v>
      </c>
      <c r="D62" s="16">
        <v>630</v>
      </c>
      <c r="E62" s="28">
        <v>638</v>
      </c>
      <c r="F62" s="28">
        <v>627</v>
      </c>
      <c r="G62" s="28">
        <v>629</v>
      </c>
      <c r="H62" s="28">
        <v>615</v>
      </c>
      <c r="I62">
        <f t="shared" ref="I62" si="9">AVERAGE(D62:H62)</f>
        <v>627.79999999999995</v>
      </c>
      <c r="J62">
        <f t="shared" si="8"/>
        <v>1381.16</v>
      </c>
      <c r="K62">
        <f t="shared" ref="K62" si="10">MAX(D62:H62)-MIN(D62:H62)</f>
        <v>23</v>
      </c>
      <c r="L62" s="27">
        <v>41484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workbookViewId="0">
      <selection activeCell="X24" sqref="X24"/>
    </sheetView>
  </sheetViews>
  <sheetFormatPr defaultRowHeight="14.4" x14ac:dyDescent="0.3"/>
  <cols>
    <col min="4" max="8" width="0" hidden="1" customWidth="1"/>
    <col min="12" max="12" width="13.33203125" customWidth="1"/>
  </cols>
  <sheetData>
    <row r="1" spans="1:14" x14ac:dyDescent="0.3">
      <c r="A1" t="s">
        <v>68</v>
      </c>
      <c r="B1" s="2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3">
      <c r="A2" s="24"/>
      <c r="B2" s="3"/>
    </row>
    <row r="3" spans="1:14" x14ac:dyDescent="0.3">
      <c r="A3" s="25" t="s">
        <v>53</v>
      </c>
      <c r="B3" s="21" t="s">
        <v>52</v>
      </c>
      <c r="C3" t="s">
        <v>51</v>
      </c>
      <c r="D3" t="s">
        <v>50</v>
      </c>
      <c r="E3" t="s">
        <v>49</v>
      </c>
      <c r="F3" t="s">
        <v>48</v>
      </c>
      <c r="G3" t="s">
        <v>47</v>
      </c>
      <c r="H3" t="s">
        <v>46</v>
      </c>
      <c r="I3" t="s">
        <v>45</v>
      </c>
      <c r="J3" t="s">
        <v>44</v>
      </c>
      <c r="K3" t="s">
        <v>69</v>
      </c>
      <c r="L3" t="s">
        <v>42</v>
      </c>
      <c r="M3" t="s">
        <v>41</v>
      </c>
    </row>
    <row r="4" spans="1:14" x14ac:dyDescent="0.3">
      <c r="A4" s="25" t="s">
        <v>70</v>
      </c>
      <c r="B4" s="15">
        <v>1.5</v>
      </c>
      <c r="C4">
        <v>0</v>
      </c>
      <c r="D4" s="16">
        <v>73</v>
      </c>
      <c r="E4" s="28">
        <v>71</v>
      </c>
      <c r="F4" s="28">
        <v>68</v>
      </c>
      <c r="G4" s="28">
        <v>70</v>
      </c>
      <c r="H4" s="28">
        <v>68</v>
      </c>
      <c r="I4">
        <f t="shared" ref="I4:I65" si="0">AVERAGE(D4:H4)</f>
        <v>70</v>
      </c>
      <c r="J4">
        <f t="shared" ref="J4:J60" si="1">I4*2.2</f>
        <v>154</v>
      </c>
      <c r="K4">
        <f t="shared" ref="K4:K60" si="2">MAX(D4:H4)-MIN(D4:H4)</f>
        <v>5</v>
      </c>
      <c r="L4" s="27">
        <v>41482</v>
      </c>
    </row>
    <row r="5" spans="1:14" x14ac:dyDescent="0.3">
      <c r="A5" s="25" t="s">
        <v>70</v>
      </c>
      <c r="B5" s="15">
        <v>1.9</v>
      </c>
      <c r="C5">
        <v>0</v>
      </c>
      <c r="D5" s="16">
        <v>95.5</v>
      </c>
      <c r="E5" s="28">
        <v>103</v>
      </c>
      <c r="F5" s="28">
        <v>100</v>
      </c>
      <c r="G5" s="28">
        <v>93</v>
      </c>
      <c r="H5" s="28">
        <v>98.5</v>
      </c>
      <c r="I5">
        <f>AVERAGE(D5:H5)</f>
        <v>98</v>
      </c>
      <c r="J5">
        <f>I5*2.2</f>
        <v>215.60000000000002</v>
      </c>
      <c r="K5">
        <f>MAX(D5:H5)-MIN(D5:H5)</f>
        <v>10</v>
      </c>
      <c r="L5" s="27">
        <v>41482</v>
      </c>
    </row>
    <row r="6" spans="1:14" x14ac:dyDescent="0.3">
      <c r="A6" s="25" t="s">
        <v>70</v>
      </c>
      <c r="B6" s="15">
        <v>2.7</v>
      </c>
      <c r="C6">
        <v>0</v>
      </c>
      <c r="D6" s="16">
        <v>153</v>
      </c>
      <c r="E6" s="28">
        <v>157.5</v>
      </c>
      <c r="F6" s="28">
        <v>152</v>
      </c>
      <c r="G6" s="28">
        <v>161</v>
      </c>
      <c r="H6" s="28">
        <v>158</v>
      </c>
      <c r="I6">
        <f>AVERAGE(D6:H6)</f>
        <v>156.30000000000001</v>
      </c>
      <c r="J6">
        <f>I6*2.2</f>
        <v>343.86000000000007</v>
      </c>
      <c r="K6">
        <f>MAX(D6:H6)-MIN(D6:H6)</f>
        <v>9</v>
      </c>
      <c r="L6" s="27">
        <v>41482</v>
      </c>
    </row>
    <row r="7" spans="1:14" x14ac:dyDescent="0.3">
      <c r="A7" s="25" t="s">
        <v>70</v>
      </c>
      <c r="B7" s="15">
        <v>3</v>
      </c>
      <c r="C7">
        <v>0</v>
      </c>
      <c r="D7" s="16">
        <v>190</v>
      </c>
      <c r="E7" s="28">
        <v>183.5</v>
      </c>
      <c r="F7" s="28">
        <v>187</v>
      </c>
      <c r="G7" s="28">
        <v>185</v>
      </c>
      <c r="H7" s="28">
        <v>185.5</v>
      </c>
      <c r="I7">
        <f>AVERAGE(D7:H7)</f>
        <v>186.2</v>
      </c>
      <c r="J7">
        <f>I7*2.2</f>
        <v>409.64</v>
      </c>
      <c r="K7">
        <f>MAX(D7:H7)-MIN(D7:H7)</f>
        <v>6.5</v>
      </c>
      <c r="L7" s="27">
        <v>41482</v>
      </c>
    </row>
    <row r="8" spans="1:14" x14ac:dyDescent="0.3">
      <c r="A8" s="49" t="s">
        <v>70</v>
      </c>
      <c r="B8" s="50">
        <v>3.5</v>
      </c>
      <c r="C8" s="51">
        <v>0</v>
      </c>
      <c r="D8" s="52">
        <v>225</v>
      </c>
      <c r="E8" s="53">
        <v>235</v>
      </c>
      <c r="F8" s="53">
        <v>228</v>
      </c>
      <c r="G8" s="53">
        <v>229</v>
      </c>
      <c r="H8" s="53">
        <v>228.5</v>
      </c>
      <c r="I8" s="51">
        <f>AVERAGE(D8:H8)</f>
        <v>229.1</v>
      </c>
      <c r="J8" s="51">
        <f>I8*2.2</f>
        <v>504.02000000000004</v>
      </c>
      <c r="K8" s="51">
        <f>MAX(D8:H8)-MIN(D8:H8)</f>
        <v>10</v>
      </c>
      <c r="L8" s="54">
        <v>41482</v>
      </c>
    </row>
    <row r="9" spans="1:14" x14ac:dyDescent="0.3">
      <c r="A9" s="25" t="s">
        <v>70</v>
      </c>
      <c r="B9" s="15">
        <v>4.76</v>
      </c>
      <c r="C9">
        <v>0</v>
      </c>
      <c r="D9" s="16">
        <v>364</v>
      </c>
      <c r="E9" s="28">
        <v>348</v>
      </c>
      <c r="F9" s="28">
        <v>347</v>
      </c>
      <c r="G9" s="28">
        <v>351.5</v>
      </c>
      <c r="H9" s="28">
        <v>346.5</v>
      </c>
      <c r="I9">
        <f>AVERAGE(D9:H9)</f>
        <v>351.4</v>
      </c>
      <c r="J9">
        <f>I9*2.2</f>
        <v>773.08</v>
      </c>
      <c r="K9">
        <f>MAX(D9:H9)-MIN(D9:H9)</f>
        <v>17.5</v>
      </c>
      <c r="L9" s="27">
        <v>41482</v>
      </c>
    </row>
    <row r="10" spans="1:14" x14ac:dyDescent="0.3">
      <c r="A10" s="25" t="s">
        <v>70</v>
      </c>
      <c r="B10" s="15">
        <v>6.35</v>
      </c>
      <c r="C10">
        <v>0</v>
      </c>
      <c r="D10" s="16">
        <v>492</v>
      </c>
      <c r="E10" s="28">
        <v>511</v>
      </c>
      <c r="F10" s="28">
        <v>502</v>
      </c>
      <c r="G10" s="28">
        <v>498</v>
      </c>
      <c r="H10" s="28">
        <v>495.5</v>
      </c>
      <c r="I10">
        <f>AVERAGE(D10:H10)</f>
        <v>499.7</v>
      </c>
      <c r="J10">
        <f>I10*2.2</f>
        <v>1099.3400000000001</v>
      </c>
      <c r="K10">
        <f>MAX(D10:H10)-MIN(D10:H10)</f>
        <v>19</v>
      </c>
      <c r="L10" s="27">
        <v>41482</v>
      </c>
    </row>
    <row r="11" spans="1:14" x14ac:dyDescent="0.3">
      <c r="A11" s="25" t="s">
        <v>70</v>
      </c>
      <c r="B11" s="15">
        <v>9.5299999999999994</v>
      </c>
      <c r="C11">
        <v>0</v>
      </c>
      <c r="D11" s="16">
        <v>631</v>
      </c>
      <c r="E11" s="28">
        <v>640</v>
      </c>
      <c r="F11" s="28">
        <v>628.5</v>
      </c>
      <c r="G11" s="28">
        <v>625</v>
      </c>
      <c r="H11" s="28">
        <v>626.5</v>
      </c>
      <c r="I11">
        <f>AVERAGE(D11:H11)</f>
        <v>630.20000000000005</v>
      </c>
      <c r="J11">
        <f>I11*2.2</f>
        <v>1386.4400000000003</v>
      </c>
      <c r="K11">
        <f>MAX(D11:H11)-MIN(D11:H11)</f>
        <v>15</v>
      </c>
      <c r="L11" s="27">
        <v>41482</v>
      </c>
    </row>
    <row r="12" spans="1:14" x14ac:dyDescent="0.3">
      <c r="A12" s="25" t="s">
        <v>70</v>
      </c>
      <c r="B12" s="15">
        <v>12.7</v>
      </c>
      <c r="C12">
        <v>0</v>
      </c>
      <c r="D12" s="16">
        <v>734</v>
      </c>
      <c r="E12" s="28">
        <v>760</v>
      </c>
      <c r="F12" s="28">
        <v>736</v>
      </c>
      <c r="G12" s="28">
        <v>741.5</v>
      </c>
      <c r="H12" s="28">
        <v>748.5</v>
      </c>
      <c r="I12">
        <f>AVERAGE(D12:H12)</f>
        <v>744</v>
      </c>
      <c r="J12">
        <f>I12*2.2</f>
        <v>1636.8000000000002</v>
      </c>
      <c r="K12">
        <f>MAX(D12:H12)-MIN(D12:H12)</f>
        <v>26</v>
      </c>
      <c r="L12" s="27">
        <v>41482</v>
      </c>
    </row>
    <row r="13" spans="1:14" x14ac:dyDescent="0.3">
      <c r="A13" s="25" t="s">
        <v>70</v>
      </c>
      <c r="B13" s="15">
        <v>19.05</v>
      </c>
      <c r="C13">
        <v>0</v>
      </c>
      <c r="D13" s="16">
        <v>780</v>
      </c>
      <c r="E13" s="28">
        <v>785</v>
      </c>
      <c r="F13" s="28">
        <v>778.5</v>
      </c>
      <c r="G13" s="28">
        <v>782</v>
      </c>
      <c r="H13" s="28">
        <v>785</v>
      </c>
      <c r="I13">
        <f>AVERAGE(D13:H13)</f>
        <v>782.1</v>
      </c>
      <c r="J13">
        <f>I13*2.2</f>
        <v>1720.6200000000001</v>
      </c>
      <c r="K13">
        <f>MAX(D13:H13)-MIN(D13:H13)</f>
        <v>6.5</v>
      </c>
      <c r="L13" s="27">
        <v>41482</v>
      </c>
    </row>
    <row r="14" spans="1:14" x14ac:dyDescent="0.3">
      <c r="A14" s="49" t="s">
        <v>70</v>
      </c>
      <c r="B14" s="50">
        <v>25.4</v>
      </c>
      <c r="C14" s="51">
        <v>0</v>
      </c>
      <c r="D14" s="52">
        <v>789</v>
      </c>
      <c r="E14" s="53">
        <v>796</v>
      </c>
      <c r="F14" s="53">
        <v>788</v>
      </c>
      <c r="G14" s="53">
        <v>786</v>
      </c>
      <c r="H14" s="53">
        <v>782</v>
      </c>
      <c r="I14" s="51">
        <f>AVERAGE(D14:H14)</f>
        <v>788.2</v>
      </c>
      <c r="J14" s="51">
        <f>I14*2.2</f>
        <v>1734.0400000000002</v>
      </c>
      <c r="K14" s="51">
        <f>MAX(D14:H14)-MIN(D14:H14)</f>
        <v>14</v>
      </c>
      <c r="L14" s="54">
        <v>41482</v>
      </c>
    </row>
    <row r="15" spans="1:14" x14ac:dyDescent="0.3">
      <c r="A15" s="49" t="s">
        <v>71</v>
      </c>
      <c r="B15" s="61">
        <v>1.5</v>
      </c>
      <c r="C15" s="51">
        <v>0</v>
      </c>
      <c r="D15" s="52">
        <v>23</v>
      </c>
      <c r="E15" s="53">
        <v>22</v>
      </c>
      <c r="F15" s="53">
        <v>21</v>
      </c>
      <c r="G15" s="53">
        <v>22</v>
      </c>
      <c r="H15" s="53">
        <v>23</v>
      </c>
      <c r="I15" s="51">
        <f>AVERAGE(D15:H15)</f>
        <v>22.2</v>
      </c>
      <c r="J15" s="62">
        <f>I15*2.2</f>
        <v>48.84</v>
      </c>
      <c r="K15" s="51">
        <f>MAX(D15:H15)-MIN(D15:H15)</f>
        <v>2</v>
      </c>
      <c r="L15" s="54">
        <v>41482</v>
      </c>
    </row>
    <row r="16" spans="1:14" x14ac:dyDescent="0.3">
      <c r="A16" s="49" t="s">
        <v>71</v>
      </c>
      <c r="B16" s="61">
        <v>1.9</v>
      </c>
      <c r="C16" s="51">
        <v>0</v>
      </c>
      <c r="D16" s="52">
        <v>31</v>
      </c>
      <c r="E16" s="53">
        <v>31</v>
      </c>
      <c r="F16" s="53">
        <v>29</v>
      </c>
      <c r="G16" s="53">
        <v>30</v>
      </c>
      <c r="H16" s="53">
        <v>30</v>
      </c>
      <c r="I16" s="51">
        <f>AVERAGE(D16:H16)</f>
        <v>30.2</v>
      </c>
      <c r="J16" s="62">
        <f>I16*2.2</f>
        <v>66.44</v>
      </c>
      <c r="K16" s="51">
        <f>MAX(D16:H16)-MIN(D16:H16)</f>
        <v>2</v>
      </c>
      <c r="L16" s="54">
        <v>41482</v>
      </c>
    </row>
    <row r="17" spans="1:12" x14ac:dyDescent="0.3">
      <c r="A17" s="55" t="s">
        <v>71</v>
      </c>
      <c r="B17" s="63">
        <v>2.7</v>
      </c>
      <c r="C17" s="57">
        <v>0</v>
      </c>
      <c r="D17" s="58">
        <v>43</v>
      </c>
      <c r="E17" s="59">
        <v>43</v>
      </c>
      <c r="F17" s="59">
        <v>43</v>
      </c>
      <c r="G17" s="59">
        <v>44</v>
      </c>
      <c r="H17" s="59">
        <v>43</v>
      </c>
      <c r="I17" s="57">
        <f>AVERAGE(D17:H17)</f>
        <v>43.2</v>
      </c>
      <c r="J17" s="64">
        <f>I17*2.2</f>
        <v>95.04000000000002</v>
      </c>
      <c r="K17" s="57">
        <f>MAX(D17:H17)-MIN(D17:H17)</f>
        <v>1</v>
      </c>
      <c r="L17" s="60">
        <v>41482</v>
      </c>
    </row>
    <row r="18" spans="1:12" x14ac:dyDescent="0.3">
      <c r="A18" s="49" t="s">
        <v>71</v>
      </c>
      <c r="B18" s="61">
        <v>3</v>
      </c>
      <c r="C18" s="51">
        <v>0</v>
      </c>
      <c r="D18" s="52">
        <v>46</v>
      </c>
      <c r="E18" s="53">
        <v>45</v>
      </c>
      <c r="F18" s="53">
        <v>45</v>
      </c>
      <c r="G18" s="53">
        <v>44</v>
      </c>
      <c r="H18" s="53">
        <v>45</v>
      </c>
      <c r="I18" s="51">
        <f>AVERAGE(D18:H18)</f>
        <v>45</v>
      </c>
      <c r="J18" s="62">
        <f>I18*2.2</f>
        <v>99.000000000000014</v>
      </c>
      <c r="K18" s="51">
        <f>MAX(D18:H18)-MIN(D18:H18)</f>
        <v>2</v>
      </c>
      <c r="L18" s="54">
        <v>41482</v>
      </c>
    </row>
    <row r="19" spans="1:12" x14ac:dyDescent="0.3">
      <c r="A19" s="49" t="s">
        <v>71</v>
      </c>
      <c r="B19" s="61">
        <v>3.5</v>
      </c>
      <c r="C19" s="51">
        <v>0</v>
      </c>
      <c r="D19" s="52">
        <v>53</v>
      </c>
      <c r="E19" s="53">
        <v>58</v>
      </c>
      <c r="F19" s="53">
        <v>58</v>
      </c>
      <c r="G19" s="53">
        <v>56</v>
      </c>
      <c r="H19" s="53">
        <v>55</v>
      </c>
      <c r="I19" s="51">
        <f>AVERAGE(D19:H19)</f>
        <v>56</v>
      </c>
      <c r="J19" s="62">
        <f>I19*2.2</f>
        <v>123.20000000000002</v>
      </c>
      <c r="K19" s="51">
        <f>MAX(D19:H19)-MIN(D19:H19)</f>
        <v>5</v>
      </c>
      <c r="L19" s="54">
        <v>41482</v>
      </c>
    </row>
    <row r="20" spans="1:12" x14ac:dyDescent="0.3">
      <c r="A20" s="49" t="s">
        <v>71</v>
      </c>
      <c r="B20" s="61">
        <v>4.76</v>
      </c>
      <c r="C20" s="51">
        <v>0</v>
      </c>
      <c r="D20" s="52">
        <v>83</v>
      </c>
      <c r="E20" s="53">
        <v>83</v>
      </c>
      <c r="F20" s="53">
        <v>83</v>
      </c>
      <c r="G20" s="53">
        <v>82</v>
      </c>
      <c r="H20" s="53">
        <v>82</v>
      </c>
      <c r="I20" s="51">
        <f>AVERAGE(D20:H20)</f>
        <v>82.6</v>
      </c>
      <c r="J20" s="62">
        <f>I20*2.2</f>
        <v>181.72</v>
      </c>
      <c r="K20" s="51">
        <f>MAX(D20:H20)-MIN(D20:H20)</f>
        <v>1</v>
      </c>
      <c r="L20" s="54">
        <v>41482</v>
      </c>
    </row>
    <row r="21" spans="1:12" x14ac:dyDescent="0.3">
      <c r="A21" s="49" t="s">
        <v>71</v>
      </c>
      <c r="B21" s="61">
        <v>6.35</v>
      </c>
      <c r="C21" s="51">
        <v>0</v>
      </c>
      <c r="D21" s="52">
        <v>114</v>
      </c>
      <c r="E21" s="53">
        <v>113</v>
      </c>
      <c r="F21" s="53">
        <v>114</v>
      </c>
      <c r="G21" s="53">
        <v>113</v>
      </c>
      <c r="H21" s="53">
        <v>112</v>
      </c>
      <c r="I21" s="51">
        <f>AVERAGE(D21:H21)</f>
        <v>113.2</v>
      </c>
      <c r="J21" s="62">
        <f>I21*2.2</f>
        <v>249.04000000000002</v>
      </c>
      <c r="K21" s="51">
        <f>MAX(D21:H21)-MIN(D21:H21)</f>
        <v>2</v>
      </c>
      <c r="L21" s="54">
        <v>41482</v>
      </c>
    </row>
    <row r="22" spans="1:12" x14ac:dyDescent="0.3">
      <c r="A22" s="49" t="s">
        <v>71</v>
      </c>
      <c r="B22" s="61">
        <v>9.5299999999999994</v>
      </c>
      <c r="C22" s="51">
        <v>0</v>
      </c>
      <c r="D22" s="52">
        <v>146</v>
      </c>
      <c r="E22" s="53">
        <v>142</v>
      </c>
      <c r="F22" s="53">
        <v>145</v>
      </c>
      <c r="G22" s="53">
        <v>145</v>
      </c>
      <c r="H22" s="53">
        <v>146</v>
      </c>
      <c r="I22" s="51">
        <f>AVERAGE(D22:H22)</f>
        <v>144.80000000000001</v>
      </c>
      <c r="J22" s="62">
        <f>I22*2.2</f>
        <v>318.56000000000006</v>
      </c>
      <c r="K22" s="51">
        <f>MAX(D22:H22)-MIN(D22:H22)</f>
        <v>4</v>
      </c>
      <c r="L22" s="54">
        <v>41482</v>
      </c>
    </row>
    <row r="23" spans="1:12" x14ac:dyDescent="0.3">
      <c r="A23" s="49" t="s">
        <v>71</v>
      </c>
      <c r="B23" s="61">
        <v>12.7</v>
      </c>
      <c r="C23" s="51">
        <v>0</v>
      </c>
      <c r="D23" s="52">
        <v>182</v>
      </c>
      <c r="E23" s="53">
        <v>185</v>
      </c>
      <c r="F23" s="53">
        <v>180</v>
      </c>
      <c r="G23" s="53">
        <v>179</v>
      </c>
      <c r="H23" s="53">
        <v>189</v>
      </c>
      <c r="I23" s="51">
        <f>AVERAGE(D23:H23)</f>
        <v>183</v>
      </c>
      <c r="J23" s="62">
        <f>I23*2.2</f>
        <v>402.6</v>
      </c>
      <c r="K23" s="51">
        <f>MAX(D23:H23)-MIN(D23:H23)</f>
        <v>10</v>
      </c>
      <c r="L23" s="54">
        <v>41482</v>
      </c>
    </row>
    <row r="24" spans="1:12" x14ac:dyDescent="0.3">
      <c r="A24" s="49" t="s">
        <v>71</v>
      </c>
      <c r="B24" s="61">
        <v>19.05</v>
      </c>
      <c r="C24" s="51">
        <v>0</v>
      </c>
      <c r="D24" s="52">
        <v>180</v>
      </c>
      <c r="E24" s="53">
        <v>182</v>
      </c>
      <c r="F24" s="53">
        <v>189</v>
      </c>
      <c r="G24" s="53">
        <v>181</v>
      </c>
      <c r="H24" s="53">
        <v>179</v>
      </c>
      <c r="I24" s="51">
        <f t="shared" ref="I24" si="3">AVERAGE(D24:H24)</f>
        <v>182.2</v>
      </c>
      <c r="J24" s="62">
        <f>I24*2.2</f>
        <v>400.84000000000003</v>
      </c>
      <c r="K24" s="51">
        <f>MAX(D24:H24)-MIN(D24:H24)</f>
        <v>10</v>
      </c>
      <c r="L24" s="54">
        <v>41483</v>
      </c>
    </row>
    <row r="25" spans="1:12" x14ac:dyDescent="0.3">
      <c r="A25" s="25" t="s">
        <v>70</v>
      </c>
      <c r="B25" s="15">
        <v>1.5</v>
      </c>
      <c r="C25">
        <v>0.15</v>
      </c>
      <c r="D25" s="16">
        <v>64</v>
      </c>
      <c r="E25" s="28">
        <v>65</v>
      </c>
      <c r="F25" s="28">
        <v>63</v>
      </c>
      <c r="G25" s="28">
        <v>64</v>
      </c>
      <c r="H25" s="28">
        <v>64</v>
      </c>
      <c r="I25">
        <f t="shared" si="0"/>
        <v>64</v>
      </c>
      <c r="J25">
        <f t="shared" si="1"/>
        <v>140.80000000000001</v>
      </c>
      <c r="K25">
        <f t="shared" si="2"/>
        <v>2</v>
      </c>
      <c r="L25" s="27">
        <v>41482</v>
      </c>
    </row>
    <row r="26" spans="1:12" x14ac:dyDescent="0.3">
      <c r="A26" s="25" t="s">
        <v>70</v>
      </c>
      <c r="B26" s="15">
        <v>1.9</v>
      </c>
      <c r="C26">
        <v>0.15</v>
      </c>
      <c r="D26" s="16">
        <v>92</v>
      </c>
      <c r="E26" s="28">
        <v>90.5</v>
      </c>
      <c r="F26" s="28">
        <v>91.5</v>
      </c>
      <c r="G26" s="28">
        <v>91.5</v>
      </c>
      <c r="H26" s="28">
        <v>90</v>
      </c>
      <c r="I26">
        <f>AVERAGE(D26:H26)</f>
        <v>91.1</v>
      </c>
      <c r="J26">
        <f>I26*2.2</f>
        <v>200.42000000000002</v>
      </c>
      <c r="K26">
        <f>MAX(D26:H26)-MIN(D26:H26)</f>
        <v>2</v>
      </c>
      <c r="L26" s="27">
        <v>41482</v>
      </c>
    </row>
    <row r="27" spans="1:12" x14ac:dyDescent="0.3">
      <c r="A27" s="25" t="s">
        <v>70</v>
      </c>
      <c r="B27" s="15">
        <v>2.7</v>
      </c>
      <c r="C27">
        <v>0.15</v>
      </c>
      <c r="D27" s="16">
        <v>145.5</v>
      </c>
      <c r="E27" s="28">
        <v>146</v>
      </c>
      <c r="F27" s="28">
        <v>142.5</v>
      </c>
      <c r="G27" s="28">
        <v>144</v>
      </c>
      <c r="H27" s="28">
        <v>144</v>
      </c>
      <c r="I27">
        <f>AVERAGE(D27:H27)</f>
        <v>144.4</v>
      </c>
      <c r="J27">
        <f>I27*2.2</f>
        <v>317.68000000000006</v>
      </c>
      <c r="K27">
        <f>MAX(D27:H27)-MIN(D27:H27)</f>
        <v>3.5</v>
      </c>
      <c r="L27" s="27">
        <v>41482</v>
      </c>
    </row>
    <row r="28" spans="1:12" x14ac:dyDescent="0.3">
      <c r="A28" s="25" t="s">
        <v>70</v>
      </c>
      <c r="B28" s="15">
        <v>3</v>
      </c>
      <c r="C28">
        <v>0.15</v>
      </c>
      <c r="D28" s="16">
        <v>167</v>
      </c>
      <c r="E28" s="28">
        <v>166.5</v>
      </c>
      <c r="F28" s="28">
        <v>165</v>
      </c>
      <c r="G28" s="28">
        <v>163.5</v>
      </c>
      <c r="H28" s="28">
        <v>163</v>
      </c>
      <c r="I28" s="30">
        <f>AVERAGE(D28:H28)</f>
        <v>165</v>
      </c>
      <c r="J28" s="30">
        <f>I28*2.2</f>
        <v>363.00000000000006</v>
      </c>
      <c r="K28">
        <f>MAX(D28:H28)-MIN(D28:H28)</f>
        <v>4</v>
      </c>
      <c r="L28" s="27">
        <v>41482</v>
      </c>
    </row>
    <row r="29" spans="1:12" x14ac:dyDescent="0.3">
      <c r="A29" s="49" t="s">
        <v>70</v>
      </c>
      <c r="B29" s="50">
        <v>3.5</v>
      </c>
      <c r="C29" s="51">
        <v>0.15</v>
      </c>
      <c r="D29" s="52">
        <v>218</v>
      </c>
      <c r="E29" s="53">
        <v>209</v>
      </c>
      <c r="F29" s="53">
        <v>212</v>
      </c>
      <c r="G29" s="53">
        <v>212.5</v>
      </c>
      <c r="H29" s="53">
        <v>215.5</v>
      </c>
      <c r="I29" s="51">
        <f>AVERAGE(D29:H29)</f>
        <v>213.4</v>
      </c>
      <c r="J29" s="51">
        <f>I29*2.2</f>
        <v>469.48000000000008</v>
      </c>
      <c r="K29" s="51">
        <f>MAX(D29:H29)-MIN(D29:H29)</f>
        <v>9</v>
      </c>
      <c r="L29" s="54">
        <v>41482</v>
      </c>
    </row>
    <row r="30" spans="1:12" x14ac:dyDescent="0.3">
      <c r="A30" s="25" t="s">
        <v>70</v>
      </c>
      <c r="B30" s="15">
        <v>4.76</v>
      </c>
      <c r="C30">
        <v>0.15</v>
      </c>
      <c r="D30" s="16">
        <v>320</v>
      </c>
      <c r="E30" s="28">
        <v>329</v>
      </c>
      <c r="F30" s="28">
        <v>321.5</v>
      </c>
      <c r="G30" s="28">
        <v>320</v>
      </c>
      <c r="H30" s="28">
        <v>320.5</v>
      </c>
      <c r="I30">
        <f>AVERAGE(D30:H30)</f>
        <v>322.2</v>
      </c>
      <c r="J30">
        <f>I30*2.2</f>
        <v>708.84</v>
      </c>
      <c r="K30">
        <f>MAX(D30:H30)-MIN(D30:H30)</f>
        <v>9</v>
      </c>
      <c r="L30" s="27">
        <v>41482</v>
      </c>
    </row>
    <row r="31" spans="1:12" x14ac:dyDescent="0.3">
      <c r="A31" s="25" t="s">
        <v>70</v>
      </c>
      <c r="B31" s="15">
        <v>6.35</v>
      </c>
      <c r="C31">
        <v>0.15</v>
      </c>
      <c r="D31" s="16">
        <v>438</v>
      </c>
      <c r="E31" s="28">
        <v>429</v>
      </c>
      <c r="F31" s="28">
        <v>430</v>
      </c>
      <c r="G31" s="28">
        <v>425.5</v>
      </c>
      <c r="H31" s="28">
        <v>427</v>
      </c>
      <c r="I31">
        <f>AVERAGE(D31:H31)</f>
        <v>429.9</v>
      </c>
      <c r="J31">
        <f>I31*2.2</f>
        <v>945.78</v>
      </c>
      <c r="K31">
        <f>MAX(D31:H31)-MIN(D31:H31)</f>
        <v>12.5</v>
      </c>
      <c r="L31" s="27">
        <v>41482</v>
      </c>
    </row>
    <row r="32" spans="1:12" x14ac:dyDescent="0.3">
      <c r="A32" s="25" t="s">
        <v>70</v>
      </c>
      <c r="B32" s="15">
        <v>9.5299999999999994</v>
      </c>
      <c r="C32">
        <v>0.15</v>
      </c>
      <c r="D32" s="16">
        <v>621</v>
      </c>
      <c r="E32" s="28">
        <v>605</v>
      </c>
      <c r="F32" s="28">
        <v>618</v>
      </c>
      <c r="G32" s="28">
        <v>609</v>
      </c>
      <c r="H32" s="28">
        <v>614.5</v>
      </c>
      <c r="I32">
        <f>AVERAGE(D32:H32)</f>
        <v>613.5</v>
      </c>
      <c r="J32">
        <f>I32*2.2</f>
        <v>1349.7</v>
      </c>
      <c r="K32">
        <f>MAX(D32:H32)-MIN(D32:H32)</f>
        <v>16</v>
      </c>
      <c r="L32" s="27">
        <v>41482</v>
      </c>
    </row>
    <row r="33" spans="1:12" x14ac:dyDescent="0.3">
      <c r="A33" s="25" t="s">
        <v>70</v>
      </c>
      <c r="B33" s="15">
        <v>12.7</v>
      </c>
      <c r="C33">
        <v>0.15</v>
      </c>
      <c r="D33" s="16">
        <v>636</v>
      </c>
      <c r="E33" s="28">
        <v>640</v>
      </c>
      <c r="F33" s="28">
        <v>650</v>
      </c>
      <c r="G33" s="28">
        <v>642</v>
      </c>
      <c r="H33" s="28">
        <v>648</v>
      </c>
      <c r="I33">
        <f>AVERAGE(D33:H33)</f>
        <v>643.20000000000005</v>
      </c>
      <c r="J33">
        <f>I33*2.2</f>
        <v>1415.0400000000002</v>
      </c>
      <c r="K33">
        <f>MAX(D33:H33)-MIN(D33:H33)</f>
        <v>14</v>
      </c>
      <c r="L33" s="27">
        <v>41482</v>
      </c>
    </row>
    <row r="34" spans="1:12" x14ac:dyDescent="0.3">
      <c r="A34" s="49" t="s">
        <v>70</v>
      </c>
      <c r="B34" s="50">
        <v>19.05</v>
      </c>
      <c r="C34" s="51">
        <v>0.15</v>
      </c>
      <c r="D34" s="52">
        <v>680</v>
      </c>
      <c r="E34" s="53">
        <v>675</v>
      </c>
      <c r="F34" s="53">
        <v>680</v>
      </c>
      <c r="G34" s="53">
        <v>668</v>
      </c>
      <c r="H34" s="53">
        <v>680.5</v>
      </c>
      <c r="I34" s="51">
        <f>AVERAGE(D34:H34)</f>
        <v>676.7</v>
      </c>
      <c r="J34" s="51">
        <f>I34*2.2</f>
        <v>1488.7400000000002</v>
      </c>
      <c r="K34" s="51">
        <f>MAX(D34:H34)-MIN(D34:H34)</f>
        <v>12.5</v>
      </c>
      <c r="L34" s="54">
        <v>41482</v>
      </c>
    </row>
    <row r="35" spans="1:12" x14ac:dyDescent="0.3">
      <c r="A35" s="49" t="s">
        <v>70</v>
      </c>
      <c r="B35" s="50">
        <v>25.4</v>
      </c>
      <c r="C35" s="51">
        <v>0.15</v>
      </c>
      <c r="D35" s="52">
        <v>660</v>
      </c>
      <c r="E35" s="53">
        <v>680</v>
      </c>
      <c r="F35" s="53">
        <v>668</v>
      </c>
      <c r="G35" s="53">
        <v>682</v>
      </c>
      <c r="H35" s="53">
        <v>675</v>
      </c>
      <c r="I35" s="51">
        <f>AVERAGE(D35:H35)</f>
        <v>673</v>
      </c>
      <c r="J35" s="51">
        <f>I35*2.2</f>
        <v>1480.6000000000001</v>
      </c>
      <c r="K35" s="51">
        <f>MAX(D35:H35)-MIN(D35:H35)</f>
        <v>22</v>
      </c>
      <c r="L35" s="54">
        <v>41482</v>
      </c>
    </row>
    <row r="36" spans="1:12" x14ac:dyDescent="0.3">
      <c r="A36" s="25" t="s">
        <v>70</v>
      </c>
      <c r="B36" s="15">
        <v>1.5</v>
      </c>
      <c r="C36">
        <v>0.2</v>
      </c>
      <c r="D36" s="16">
        <v>66.5</v>
      </c>
      <c r="E36" s="28">
        <v>68.5</v>
      </c>
      <c r="F36" s="28">
        <v>67</v>
      </c>
      <c r="G36" s="28">
        <v>63</v>
      </c>
      <c r="H36" s="28">
        <v>64.5</v>
      </c>
      <c r="I36">
        <f t="shared" si="0"/>
        <v>65.900000000000006</v>
      </c>
      <c r="J36">
        <f t="shared" si="1"/>
        <v>144.98000000000002</v>
      </c>
      <c r="K36">
        <f t="shared" si="2"/>
        <v>5.5</v>
      </c>
      <c r="L36" s="27">
        <v>41482</v>
      </c>
    </row>
    <row r="37" spans="1:12" x14ac:dyDescent="0.3">
      <c r="A37" s="25" t="s">
        <v>70</v>
      </c>
      <c r="B37" s="15">
        <v>1.9</v>
      </c>
      <c r="C37">
        <v>0.2</v>
      </c>
      <c r="D37" s="16">
        <v>85.5</v>
      </c>
      <c r="E37" s="28">
        <v>89</v>
      </c>
      <c r="F37" s="28">
        <v>86</v>
      </c>
      <c r="G37" s="28">
        <v>86.5</v>
      </c>
      <c r="H37" s="28">
        <v>87</v>
      </c>
      <c r="I37">
        <f>AVERAGE(D37:H37)</f>
        <v>86.8</v>
      </c>
      <c r="J37">
        <f>I37*2.2</f>
        <v>190.96</v>
      </c>
      <c r="K37">
        <f>MAX(D37:H37)-MIN(D37:H37)</f>
        <v>3.5</v>
      </c>
      <c r="L37" s="27">
        <v>41482</v>
      </c>
    </row>
    <row r="38" spans="1:12" x14ac:dyDescent="0.3">
      <c r="A38" s="25" t="s">
        <v>70</v>
      </c>
      <c r="B38" s="15">
        <v>2.7</v>
      </c>
      <c r="C38">
        <v>0.2</v>
      </c>
      <c r="D38" s="16">
        <v>137</v>
      </c>
      <c r="E38" s="28">
        <v>138</v>
      </c>
      <c r="F38" s="28">
        <v>140</v>
      </c>
      <c r="G38" s="28">
        <v>136.5</v>
      </c>
      <c r="H38" s="28">
        <v>135</v>
      </c>
      <c r="I38">
        <f>AVERAGE(D38:H38)</f>
        <v>137.30000000000001</v>
      </c>
      <c r="J38">
        <f>I38*2.2</f>
        <v>302.06000000000006</v>
      </c>
      <c r="K38">
        <f>MAX(D38:H38)-MIN(D38:H38)</f>
        <v>5</v>
      </c>
      <c r="L38" s="27">
        <v>41482</v>
      </c>
    </row>
    <row r="39" spans="1:12" x14ac:dyDescent="0.3">
      <c r="A39" s="25" t="s">
        <v>70</v>
      </c>
      <c r="B39" s="15">
        <v>3</v>
      </c>
      <c r="C39">
        <v>0.2</v>
      </c>
      <c r="D39" s="16">
        <v>166.5</v>
      </c>
      <c r="E39" s="28">
        <v>162.5</v>
      </c>
      <c r="F39" s="28">
        <v>164</v>
      </c>
      <c r="G39" s="28">
        <v>164</v>
      </c>
      <c r="H39" s="28">
        <v>162.5</v>
      </c>
      <c r="I39">
        <f>AVERAGE(D39:H39)</f>
        <v>163.9</v>
      </c>
      <c r="J39">
        <f>I39*2.2</f>
        <v>360.58000000000004</v>
      </c>
      <c r="K39">
        <f>MAX(D39:H39)-MIN(D39:H39)</f>
        <v>4</v>
      </c>
      <c r="L39" s="27">
        <v>41482</v>
      </c>
    </row>
    <row r="40" spans="1:12" x14ac:dyDescent="0.3">
      <c r="A40" s="49" t="s">
        <v>70</v>
      </c>
      <c r="B40" s="50">
        <v>3.5</v>
      </c>
      <c r="C40" s="51">
        <v>0.2</v>
      </c>
      <c r="D40" s="52">
        <v>195</v>
      </c>
      <c r="E40" s="53">
        <v>192</v>
      </c>
      <c r="F40" s="53">
        <v>189</v>
      </c>
      <c r="G40" s="53">
        <v>194</v>
      </c>
      <c r="H40" s="53">
        <v>194.5</v>
      </c>
      <c r="I40" s="51">
        <f>AVERAGE(D40:H40)</f>
        <v>192.9</v>
      </c>
      <c r="J40" s="51">
        <f>I40*2.2</f>
        <v>424.38000000000005</v>
      </c>
      <c r="K40" s="51">
        <f>MAX(D40:H40)-MIN(D40:H40)</f>
        <v>6</v>
      </c>
      <c r="L40" s="54">
        <v>41482</v>
      </c>
    </row>
    <row r="41" spans="1:12" x14ac:dyDescent="0.3">
      <c r="A41" s="25" t="s">
        <v>70</v>
      </c>
      <c r="B41" s="15">
        <v>4.76</v>
      </c>
      <c r="C41">
        <v>0.2</v>
      </c>
      <c r="D41" s="16">
        <v>314</v>
      </c>
      <c r="E41" s="28">
        <v>308</v>
      </c>
      <c r="F41" s="28">
        <v>319</v>
      </c>
      <c r="G41" s="28">
        <v>312.5</v>
      </c>
      <c r="H41" s="28">
        <v>311.5</v>
      </c>
      <c r="I41">
        <f>AVERAGE(D41:H41)</f>
        <v>313</v>
      </c>
      <c r="J41">
        <f>I41*2.2</f>
        <v>688.6</v>
      </c>
      <c r="K41">
        <f>MAX(D41:H41)-MIN(D41:H41)</f>
        <v>11</v>
      </c>
      <c r="L41" s="27">
        <v>41482</v>
      </c>
    </row>
    <row r="42" spans="1:12" x14ac:dyDescent="0.3">
      <c r="A42" s="25" t="s">
        <v>70</v>
      </c>
      <c r="B42" s="15">
        <v>6.35</v>
      </c>
      <c r="C42">
        <v>0.2</v>
      </c>
      <c r="D42" s="16">
        <v>410</v>
      </c>
      <c r="E42" s="28">
        <v>408</v>
      </c>
      <c r="F42" s="28">
        <v>418</v>
      </c>
      <c r="G42" s="28">
        <v>416.5</v>
      </c>
      <c r="H42" s="28">
        <v>414</v>
      </c>
      <c r="I42">
        <f>AVERAGE(D42:H42)</f>
        <v>413.3</v>
      </c>
      <c r="J42">
        <f>I42*2.2</f>
        <v>909.2600000000001</v>
      </c>
      <c r="K42">
        <f>MAX(D42:H42)-MIN(D42:H42)</f>
        <v>10</v>
      </c>
      <c r="L42" s="27">
        <v>41482</v>
      </c>
    </row>
    <row r="43" spans="1:12" x14ac:dyDescent="0.3">
      <c r="A43" s="25" t="s">
        <v>70</v>
      </c>
      <c r="B43" s="15">
        <v>9.5299999999999994</v>
      </c>
      <c r="C43">
        <v>0.2</v>
      </c>
      <c r="D43" s="16">
        <v>540</v>
      </c>
      <c r="E43" s="28">
        <v>550</v>
      </c>
      <c r="F43" s="28">
        <v>538.5</v>
      </c>
      <c r="G43" s="28">
        <v>536</v>
      </c>
      <c r="H43" s="28">
        <v>541</v>
      </c>
      <c r="I43">
        <f>AVERAGE(D43:H43)</f>
        <v>541.1</v>
      </c>
      <c r="J43">
        <f>I43*2.2</f>
        <v>1190.42</v>
      </c>
      <c r="K43">
        <f>MAX(D43:H43)-MIN(D43:H43)</f>
        <v>14</v>
      </c>
      <c r="L43" s="27">
        <v>41482</v>
      </c>
    </row>
    <row r="44" spans="1:12" x14ac:dyDescent="0.3">
      <c r="A44" s="25" t="s">
        <v>70</v>
      </c>
      <c r="B44" s="15">
        <v>12.7</v>
      </c>
      <c r="C44">
        <v>0.2</v>
      </c>
      <c r="D44" s="16">
        <v>532</v>
      </c>
      <c r="E44" s="28">
        <v>528.5</v>
      </c>
      <c r="F44" s="28">
        <v>521</v>
      </c>
      <c r="G44" s="28">
        <v>518</v>
      </c>
      <c r="H44" s="28">
        <v>522.5</v>
      </c>
      <c r="I44">
        <f>AVERAGE(D44:H44)</f>
        <v>524.4</v>
      </c>
      <c r="J44">
        <f>I44*2.2</f>
        <v>1153.68</v>
      </c>
      <c r="K44">
        <f>MAX(D44:H44)-MIN(D44:H44)</f>
        <v>14</v>
      </c>
      <c r="L44" s="27">
        <v>41482</v>
      </c>
    </row>
    <row r="45" spans="1:12" x14ac:dyDescent="0.3">
      <c r="A45" s="49" t="s">
        <v>70</v>
      </c>
      <c r="B45" s="50">
        <v>19.05</v>
      </c>
      <c r="C45" s="51">
        <v>0.2</v>
      </c>
      <c r="D45" s="52">
        <v>590</v>
      </c>
      <c r="E45" s="53">
        <v>589</v>
      </c>
      <c r="F45" s="53">
        <v>585</v>
      </c>
      <c r="G45" s="53">
        <v>592.5</v>
      </c>
      <c r="H45" s="53">
        <v>594</v>
      </c>
      <c r="I45" s="51">
        <f>AVERAGE(D45:H45)</f>
        <v>590.1</v>
      </c>
      <c r="J45" s="51">
        <f>I45*2.2</f>
        <v>1298.2200000000003</v>
      </c>
      <c r="K45" s="51">
        <f>MAX(D45:H45)-MIN(D45:H45)</f>
        <v>9</v>
      </c>
      <c r="L45" s="54">
        <v>41482</v>
      </c>
    </row>
    <row r="46" spans="1:12" x14ac:dyDescent="0.3">
      <c r="A46" s="49" t="s">
        <v>70</v>
      </c>
      <c r="B46" s="50">
        <v>25.4</v>
      </c>
      <c r="C46" s="51">
        <v>0.2</v>
      </c>
      <c r="D46" s="52">
        <v>595</v>
      </c>
      <c r="E46" s="53">
        <v>604</v>
      </c>
      <c r="F46" s="53">
        <v>626</v>
      </c>
      <c r="G46" s="53">
        <v>619</v>
      </c>
      <c r="H46" s="53">
        <v>615</v>
      </c>
      <c r="I46" s="51">
        <f>AVERAGE(D46:H46)</f>
        <v>611.79999999999995</v>
      </c>
      <c r="J46" s="51">
        <f>I46*2.2</f>
        <v>1345.96</v>
      </c>
      <c r="K46" s="51">
        <f>MAX(D46:H46)-MIN(D46:H46)</f>
        <v>31</v>
      </c>
      <c r="L46" s="54">
        <v>41482</v>
      </c>
    </row>
    <row r="47" spans="1:12" x14ac:dyDescent="0.3">
      <c r="A47" s="25" t="s">
        <v>70</v>
      </c>
      <c r="B47" s="15">
        <v>1.5</v>
      </c>
      <c r="C47">
        <v>0.35</v>
      </c>
      <c r="D47" s="16">
        <v>55.5</v>
      </c>
      <c r="E47" s="28">
        <v>57.5</v>
      </c>
      <c r="F47" s="28">
        <v>56</v>
      </c>
      <c r="G47" s="28">
        <v>55</v>
      </c>
      <c r="H47" s="28">
        <v>57</v>
      </c>
      <c r="I47">
        <f t="shared" si="0"/>
        <v>56.2</v>
      </c>
      <c r="J47">
        <f t="shared" si="1"/>
        <v>123.64000000000001</v>
      </c>
      <c r="K47">
        <f t="shared" si="2"/>
        <v>2.5</v>
      </c>
      <c r="L47" s="27">
        <v>41482</v>
      </c>
    </row>
    <row r="48" spans="1:12" x14ac:dyDescent="0.3">
      <c r="A48" s="25" t="s">
        <v>70</v>
      </c>
      <c r="B48" s="15">
        <v>1.9</v>
      </c>
      <c r="C48">
        <v>0.35</v>
      </c>
      <c r="D48" s="16">
        <v>79</v>
      </c>
      <c r="E48" s="28">
        <v>81.5</v>
      </c>
      <c r="F48" s="28">
        <v>79.5</v>
      </c>
      <c r="G48" s="28">
        <v>80</v>
      </c>
      <c r="H48" s="28">
        <v>82</v>
      </c>
      <c r="I48">
        <f>AVERAGE(D48:H48)</f>
        <v>80.400000000000006</v>
      </c>
      <c r="J48">
        <f>I48*2.2</f>
        <v>176.88000000000002</v>
      </c>
      <c r="K48">
        <f>MAX(D48:H48)-MIN(D48:H48)</f>
        <v>3</v>
      </c>
      <c r="L48" s="27">
        <v>41482</v>
      </c>
    </row>
    <row r="49" spans="1:14" x14ac:dyDescent="0.3">
      <c r="A49" s="25" t="s">
        <v>70</v>
      </c>
      <c r="B49" s="15">
        <v>2.7</v>
      </c>
      <c r="C49">
        <v>0.35</v>
      </c>
      <c r="D49" s="16">
        <v>130.5</v>
      </c>
      <c r="E49" s="28">
        <v>135</v>
      </c>
      <c r="F49" s="28">
        <v>132</v>
      </c>
      <c r="G49" s="28">
        <v>132.5</v>
      </c>
      <c r="H49" s="28">
        <v>132.5</v>
      </c>
      <c r="I49">
        <f>AVERAGE(D49:H49)</f>
        <v>132.5</v>
      </c>
      <c r="J49">
        <f>I49*2.2</f>
        <v>291.5</v>
      </c>
      <c r="K49">
        <f>MAX(D49:H49)-MIN(D49:H49)</f>
        <v>4.5</v>
      </c>
      <c r="L49" s="27">
        <v>41482</v>
      </c>
    </row>
    <row r="50" spans="1:14" x14ac:dyDescent="0.3">
      <c r="A50" s="25" t="s">
        <v>70</v>
      </c>
      <c r="B50" s="15">
        <v>3</v>
      </c>
      <c r="C50">
        <v>0.35</v>
      </c>
      <c r="D50" s="16">
        <v>149.5</v>
      </c>
      <c r="E50" s="28">
        <v>155.5</v>
      </c>
      <c r="F50" s="28">
        <v>152</v>
      </c>
      <c r="G50" s="28">
        <v>152</v>
      </c>
      <c r="H50" s="28">
        <v>150.5</v>
      </c>
      <c r="I50">
        <f>AVERAGE(D50:H50)</f>
        <v>151.9</v>
      </c>
      <c r="J50">
        <f>I50*2.2</f>
        <v>334.18000000000006</v>
      </c>
      <c r="K50">
        <f>MAX(D50:H50)-MIN(D50:H50)</f>
        <v>6</v>
      </c>
      <c r="L50" s="27">
        <v>41482</v>
      </c>
    </row>
    <row r="51" spans="1:14" x14ac:dyDescent="0.3">
      <c r="A51" s="49" t="s">
        <v>70</v>
      </c>
      <c r="B51" s="50">
        <v>3.5</v>
      </c>
      <c r="C51" s="51">
        <v>0.35</v>
      </c>
      <c r="D51" s="52">
        <v>175</v>
      </c>
      <c r="E51" s="53">
        <v>175</v>
      </c>
      <c r="F51" s="53">
        <v>178.5</v>
      </c>
      <c r="G51" s="53">
        <v>172</v>
      </c>
      <c r="H51" s="53">
        <v>173</v>
      </c>
      <c r="I51" s="51">
        <f>AVERAGE(D51:H51)</f>
        <v>174.7</v>
      </c>
      <c r="J51" s="51">
        <f>I51*2.2</f>
        <v>384.34000000000003</v>
      </c>
      <c r="K51" s="51">
        <f>MAX(D51:H51)-MIN(D51:H51)</f>
        <v>6.5</v>
      </c>
      <c r="L51" s="54">
        <v>41482</v>
      </c>
    </row>
    <row r="52" spans="1:14" x14ac:dyDescent="0.3">
      <c r="A52" s="25" t="s">
        <v>70</v>
      </c>
      <c r="B52" s="15">
        <v>4.76</v>
      </c>
      <c r="C52">
        <v>0.35</v>
      </c>
      <c r="D52" s="16">
        <v>308</v>
      </c>
      <c r="E52" s="28">
        <v>298</v>
      </c>
      <c r="F52" s="28">
        <v>307</v>
      </c>
      <c r="G52" s="28">
        <v>305</v>
      </c>
      <c r="H52" s="28">
        <v>307</v>
      </c>
      <c r="I52">
        <f>AVERAGE(D52:H52)</f>
        <v>305</v>
      </c>
      <c r="J52">
        <f>I52*2.2</f>
        <v>671</v>
      </c>
      <c r="K52">
        <f>MAX(D52:H52)-MIN(D52:H52)</f>
        <v>10</v>
      </c>
      <c r="L52" s="27">
        <v>41482</v>
      </c>
    </row>
    <row r="53" spans="1:14" x14ac:dyDescent="0.3">
      <c r="A53" s="25" t="s">
        <v>70</v>
      </c>
      <c r="B53" s="15">
        <v>6.35</v>
      </c>
      <c r="C53">
        <v>0.35</v>
      </c>
      <c r="D53" s="16">
        <v>404</v>
      </c>
      <c r="E53" s="28">
        <v>395</v>
      </c>
      <c r="F53" s="28">
        <v>398</v>
      </c>
      <c r="G53" s="28">
        <v>410</v>
      </c>
      <c r="H53" s="28">
        <v>396.5</v>
      </c>
      <c r="I53">
        <f>AVERAGE(D53:H53)</f>
        <v>400.7</v>
      </c>
      <c r="J53">
        <f>I53*2.2</f>
        <v>881.54000000000008</v>
      </c>
      <c r="K53">
        <f>MAX(D53:H53)-MIN(D53:H53)</f>
        <v>15</v>
      </c>
      <c r="L53" s="27">
        <v>41482</v>
      </c>
    </row>
    <row r="54" spans="1:14" x14ac:dyDescent="0.3">
      <c r="A54" s="25" t="s">
        <v>70</v>
      </c>
      <c r="B54" s="15">
        <v>9.5299999999999994</v>
      </c>
      <c r="C54">
        <v>0.35</v>
      </c>
      <c r="D54" s="16">
        <v>471</v>
      </c>
      <c r="E54" s="28">
        <v>480</v>
      </c>
      <c r="F54" s="28">
        <v>483</v>
      </c>
      <c r="G54" s="28">
        <v>498</v>
      </c>
      <c r="H54" s="28">
        <v>478.5</v>
      </c>
      <c r="I54">
        <f>AVERAGE(D54:H54)</f>
        <v>482.1</v>
      </c>
      <c r="J54">
        <f>I54*2.2</f>
        <v>1060.6200000000001</v>
      </c>
      <c r="K54">
        <f>MAX(D54:H54)-MIN(D54:H54)</f>
        <v>27</v>
      </c>
      <c r="L54" s="27">
        <v>41482</v>
      </c>
    </row>
    <row r="55" spans="1:14" x14ac:dyDescent="0.3">
      <c r="A55" s="25" t="s">
        <v>70</v>
      </c>
      <c r="B55" s="15">
        <v>12.7</v>
      </c>
      <c r="C55">
        <v>0.35</v>
      </c>
      <c r="D55" s="16">
        <v>517</v>
      </c>
      <c r="E55" s="28">
        <v>510.5</v>
      </c>
      <c r="F55" s="28">
        <v>508</v>
      </c>
      <c r="G55" s="28">
        <v>518</v>
      </c>
      <c r="H55" s="28">
        <v>511</v>
      </c>
      <c r="I55">
        <f>AVERAGE(D55:H55)</f>
        <v>512.9</v>
      </c>
      <c r="J55">
        <f>I55*2.2</f>
        <v>1128.3800000000001</v>
      </c>
      <c r="K55">
        <f>MAX(D55:H55)-MIN(D55:H55)</f>
        <v>10</v>
      </c>
      <c r="L55" s="27">
        <v>41482</v>
      </c>
    </row>
    <row r="56" spans="1:14" x14ac:dyDescent="0.3">
      <c r="A56" s="49" t="s">
        <v>70</v>
      </c>
      <c r="B56" s="50">
        <v>19.05</v>
      </c>
      <c r="C56" s="51">
        <v>0.35</v>
      </c>
      <c r="D56" s="52">
        <v>490</v>
      </c>
      <c r="E56" s="53">
        <v>505</v>
      </c>
      <c r="F56" s="53">
        <v>498</v>
      </c>
      <c r="G56" s="53">
        <v>496</v>
      </c>
      <c r="H56" s="53">
        <v>495</v>
      </c>
      <c r="I56" s="51">
        <f>AVERAGE(D56:H56)</f>
        <v>496.8</v>
      </c>
      <c r="J56" s="51">
        <f>I56*2.2</f>
        <v>1092.96</v>
      </c>
      <c r="K56" s="51">
        <f>MAX(D56:H56)-MIN(D56:H56)</f>
        <v>15</v>
      </c>
      <c r="L56" s="54">
        <v>41482</v>
      </c>
    </row>
    <row r="57" spans="1:14" x14ac:dyDescent="0.3">
      <c r="A57" s="49" t="s">
        <v>70</v>
      </c>
      <c r="B57" s="50">
        <v>25.4</v>
      </c>
      <c r="C57" s="51">
        <v>0.35</v>
      </c>
      <c r="D57" s="52">
        <v>493</v>
      </c>
      <c r="E57" s="53">
        <v>512</v>
      </c>
      <c r="F57" s="53">
        <v>520</v>
      </c>
      <c r="G57" s="53">
        <v>515</v>
      </c>
      <c r="H57" s="53">
        <v>505</v>
      </c>
      <c r="I57" s="51">
        <f>AVERAGE(D57:H57)</f>
        <v>509</v>
      </c>
      <c r="J57" s="51">
        <f>I57*2.2</f>
        <v>1119.8000000000002</v>
      </c>
      <c r="K57" s="51">
        <f>MAX(D57:H57)-MIN(D57:H57)</f>
        <v>27</v>
      </c>
      <c r="L57" s="54">
        <v>41482</v>
      </c>
    </row>
    <row r="58" spans="1:14" x14ac:dyDescent="0.3">
      <c r="A58" s="25" t="s">
        <v>70</v>
      </c>
      <c r="B58" s="15">
        <v>1.5</v>
      </c>
      <c r="C58">
        <v>0.5</v>
      </c>
      <c r="D58" s="16">
        <v>50</v>
      </c>
      <c r="E58" s="28">
        <v>52.5</v>
      </c>
      <c r="F58" s="28">
        <v>59</v>
      </c>
      <c r="G58" s="28">
        <v>51</v>
      </c>
      <c r="H58" s="28">
        <v>50</v>
      </c>
      <c r="I58">
        <f t="shared" si="0"/>
        <v>52.5</v>
      </c>
      <c r="J58">
        <f t="shared" si="1"/>
        <v>115.50000000000001</v>
      </c>
      <c r="K58">
        <f t="shared" si="2"/>
        <v>9</v>
      </c>
      <c r="L58" s="27">
        <v>41482</v>
      </c>
    </row>
    <row r="59" spans="1:14" x14ac:dyDescent="0.3">
      <c r="A59" s="25" t="s">
        <v>70</v>
      </c>
      <c r="B59" s="15">
        <v>1.9</v>
      </c>
      <c r="C59">
        <v>0.5</v>
      </c>
      <c r="D59" s="16">
        <v>81.5</v>
      </c>
      <c r="E59" s="28">
        <v>82</v>
      </c>
      <c r="F59" s="28">
        <v>81.5</v>
      </c>
      <c r="G59" s="28">
        <v>83</v>
      </c>
      <c r="H59" s="28">
        <v>82</v>
      </c>
      <c r="I59">
        <f t="shared" si="0"/>
        <v>82</v>
      </c>
      <c r="J59">
        <f t="shared" si="1"/>
        <v>180.4</v>
      </c>
      <c r="K59">
        <f t="shared" si="2"/>
        <v>1.5</v>
      </c>
      <c r="L59" s="27">
        <v>41482</v>
      </c>
    </row>
    <row r="60" spans="1:14" x14ac:dyDescent="0.3">
      <c r="A60" s="25" t="s">
        <v>70</v>
      </c>
      <c r="B60" s="15">
        <v>2.7</v>
      </c>
      <c r="C60">
        <v>0.5</v>
      </c>
      <c r="D60" s="16">
        <v>127</v>
      </c>
      <c r="E60" s="28">
        <v>130</v>
      </c>
      <c r="F60" s="28">
        <v>125.5</v>
      </c>
      <c r="G60" s="28">
        <v>128</v>
      </c>
      <c r="H60" s="28">
        <v>127</v>
      </c>
      <c r="I60">
        <f t="shared" si="0"/>
        <v>127.5</v>
      </c>
      <c r="J60">
        <f t="shared" si="1"/>
        <v>280.5</v>
      </c>
      <c r="K60">
        <f t="shared" si="2"/>
        <v>4.5</v>
      </c>
      <c r="L60" s="27">
        <v>41482</v>
      </c>
    </row>
    <row r="61" spans="1:14" x14ac:dyDescent="0.3">
      <c r="A61" s="25" t="s">
        <v>70</v>
      </c>
      <c r="B61" s="15">
        <v>3</v>
      </c>
      <c r="C61">
        <v>0.5</v>
      </c>
      <c r="D61" s="16">
        <v>141.5</v>
      </c>
      <c r="E61" s="28">
        <v>148</v>
      </c>
      <c r="F61" s="28">
        <v>148</v>
      </c>
      <c r="G61" s="28">
        <v>145.5</v>
      </c>
      <c r="H61" s="28">
        <v>146</v>
      </c>
      <c r="I61">
        <f t="shared" si="0"/>
        <v>145.80000000000001</v>
      </c>
      <c r="J61">
        <f t="shared" ref="J61:J62" si="4">I61*2.2</f>
        <v>320.76000000000005</v>
      </c>
      <c r="K61">
        <f t="shared" ref="K61:K65" si="5">MAX(D61:H61)-MIN(D61:H61)</f>
        <v>6.5</v>
      </c>
      <c r="L61" s="27">
        <v>41482</v>
      </c>
    </row>
    <row r="62" spans="1:14" x14ac:dyDescent="0.3">
      <c r="A62" s="55" t="s">
        <v>70</v>
      </c>
      <c r="B62" s="56">
        <v>3.5</v>
      </c>
      <c r="C62" s="57">
        <v>0.5</v>
      </c>
      <c r="D62" s="58">
        <v>170</v>
      </c>
      <c r="E62" s="59">
        <v>168</v>
      </c>
      <c r="F62" s="59">
        <v>168</v>
      </c>
      <c r="G62" s="59">
        <v>165</v>
      </c>
      <c r="H62" s="59">
        <v>166.5</v>
      </c>
      <c r="I62" s="57">
        <f t="shared" si="0"/>
        <v>167.5</v>
      </c>
      <c r="J62" s="57">
        <f t="shared" si="4"/>
        <v>368.50000000000006</v>
      </c>
      <c r="K62" s="57">
        <f t="shared" si="5"/>
        <v>5</v>
      </c>
      <c r="L62" s="60">
        <v>41482</v>
      </c>
      <c r="M62" s="57"/>
      <c r="N62" s="57"/>
    </row>
    <row r="63" spans="1:14" x14ac:dyDescent="0.3">
      <c r="A63" s="25" t="s">
        <v>70</v>
      </c>
      <c r="B63" s="15">
        <v>4.76</v>
      </c>
      <c r="C63">
        <v>0.5</v>
      </c>
      <c r="D63" s="16">
        <v>261</v>
      </c>
      <c r="E63" s="28">
        <v>270</v>
      </c>
      <c r="F63" s="28">
        <v>265</v>
      </c>
      <c r="G63" s="28">
        <v>263</v>
      </c>
      <c r="H63" s="28">
        <v>263.5</v>
      </c>
      <c r="I63">
        <f t="shared" si="0"/>
        <v>264.5</v>
      </c>
      <c r="J63">
        <f t="shared" ref="J63" si="6">I63*2.2</f>
        <v>581.90000000000009</v>
      </c>
      <c r="K63">
        <f t="shared" si="5"/>
        <v>9</v>
      </c>
      <c r="L63" s="27">
        <v>41482</v>
      </c>
    </row>
    <row r="64" spans="1:14" x14ac:dyDescent="0.3">
      <c r="A64" s="25" t="s">
        <v>70</v>
      </c>
      <c r="B64" s="15">
        <v>6.35</v>
      </c>
      <c r="C64">
        <v>0.5</v>
      </c>
      <c r="D64" s="16">
        <v>359</v>
      </c>
      <c r="E64" s="28">
        <v>360</v>
      </c>
      <c r="F64" s="28">
        <v>348</v>
      </c>
      <c r="G64" s="28">
        <v>353</v>
      </c>
      <c r="H64" s="28">
        <v>354.5</v>
      </c>
      <c r="I64">
        <f t="shared" si="0"/>
        <v>354.9</v>
      </c>
      <c r="J64">
        <f t="shared" ref="J64" si="7">I64*2.2</f>
        <v>780.78</v>
      </c>
      <c r="K64">
        <f t="shared" si="5"/>
        <v>12</v>
      </c>
      <c r="L64" s="27">
        <v>41482</v>
      </c>
    </row>
    <row r="65" spans="1:14" x14ac:dyDescent="0.3">
      <c r="A65" s="25" t="s">
        <v>70</v>
      </c>
      <c r="B65" s="15">
        <v>9.5299999999999994</v>
      </c>
      <c r="C65">
        <v>0.5</v>
      </c>
      <c r="D65" s="16">
        <v>408</v>
      </c>
      <c r="E65" s="28">
        <v>410</v>
      </c>
      <c r="F65" s="28">
        <v>405</v>
      </c>
      <c r="G65" s="28">
        <v>411</v>
      </c>
      <c r="H65" s="28">
        <v>416.5</v>
      </c>
      <c r="I65">
        <f t="shared" si="0"/>
        <v>410.1</v>
      </c>
      <c r="J65">
        <f t="shared" ref="J65" si="8">I65*2.2</f>
        <v>902.22000000000014</v>
      </c>
      <c r="K65">
        <f t="shared" si="5"/>
        <v>11.5</v>
      </c>
      <c r="L65" s="27">
        <v>41482</v>
      </c>
    </row>
    <row r="66" spans="1:14" x14ac:dyDescent="0.3">
      <c r="A66" s="25" t="s">
        <v>70</v>
      </c>
      <c r="B66" s="15">
        <v>12.7</v>
      </c>
      <c r="C66">
        <v>0.5</v>
      </c>
      <c r="D66" s="16">
        <v>436.5</v>
      </c>
      <c r="E66" s="28">
        <v>437.5</v>
      </c>
      <c r="F66" s="28">
        <v>430</v>
      </c>
      <c r="G66" s="28">
        <v>433</v>
      </c>
      <c r="H66" s="28">
        <v>438</v>
      </c>
      <c r="I66">
        <f>AVERAGE(D66:H66)</f>
        <v>435</v>
      </c>
      <c r="J66">
        <f t="shared" ref="J66:J68" si="9">I66*2.2</f>
        <v>957.00000000000011</v>
      </c>
      <c r="K66">
        <f>MAX(D66:H66)-MIN(D66:H66)</f>
        <v>8</v>
      </c>
      <c r="L66" s="27">
        <v>41482</v>
      </c>
    </row>
    <row r="67" spans="1:14" x14ac:dyDescent="0.3">
      <c r="A67" s="49" t="s">
        <v>70</v>
      </c>
      <c r="B67" s="50">
        <v>19.05</v>
      </c>
      <c r="C67" s="51">
        <v>0.5</v>
      </c>
      <c r="D67" s="52">
        <v>399.5</v>
      </c>
      <c r="E67" s="53">
        <v>407</v>
      </c>
      <c r="F67" s="53">
        <v>405</v>
      </c>
      <c r="G67" s="53">
        <v>398</v>
      </c>
      <c r="H67" s="53">
        <v>402</v>
      </c>
      <c r="I67" s="51">
        <f t="shared" ref="I67:I68" si="10">AVERAGE(D67:H67)</f>
        <v>402.3</v>
      </c>
      <c r="J67" s="51">
        <f t="shared" si="9"/>
        <v>885.06000000000006</v>
      </c>
      <c r="K67" s="51">
        <f t="shared" ref="K67:K68" si="11">MAX(D67:H67)-MIN(D67:H67)</f>
        <v>9</v>
      </c>
      <c r="L67" s="54">
        <v>41482</v>
      </c>
      <c r="M67" s="51"/>
      <c r="N67" s="51"/>
    </row>
    <row r="68" spans="1:14" x14ac:dyDescent="0.3">
      <c r="A68" s="49" t="s">
        <v>70</v>
      </c>
      <c r="B68" s="50">
        <v>25.4</v>
      </c>
      <c r="C68" s="51">
        <v>0.5</v>
      </c>
      <c r="D68" s="52">
        <v>412</v>
      </c>
      <c r="E68" s="53">
        <v>417</v>
      </c>
      <c r="F68" s="53">
        <v>409</v>
      </c>
      <c r="G68" s="53">
        <v>410</v>
      </c>
      <c r="H68" s="53">
        <v>408</v>
      </c>
      <c r="I68" s="51">
        <f t="shared" si="10"/>
        <v>411.2</v>
      </c>
      <c r="J68" s="51">
        <f t="shared" si="9"/>
        <v>904.6400000000001</v>
      </c>
      <c r="K68" s="51">
        <f t="shared" si="11"/>
        <v>9</v>
      </c>
      <c r="L68" s="54">
        <v>41482</v>
      </c>
      <c r="M68" s="51"/>
      <c r="N68" s="51"/>
    </row>
    <row r="69" spans="1:14" x14ac:dyDescent="0.3">
      <c r="M69" s="51"/>
      <c r="N69" s="51"/>
    </row>
    <row r="70" spans="1:14" x14ac:dyDescent="0.3">
      <c r="M70" s="51"/>
      <c r="N70" s="51"/>
    </row>
    <row r="71" spans="1:14" x14ac:dyDescent="0.3">
      <c r="M71" s="57"/>
      <c r="N71" s="57"/>
    </row>
    <row r="72" spans="1:14" x14ac:dyDescent="0.3">
      <c r="M72" s="51"/>
      <c r="N72" s="51"/>
    </row>
    <row r="73" spans="1:14" x14ac:dyDescent="0.3">
      <c r="M73" s="51"/>
      <c r="N73" s="51"/>
    </row>
    <row r="74" spans="1:14" x14ac:dyDescent="0.3">
      <c r="M74" s="51"/>
      <c r="N74" s="51"/>
    </row>
    <row r="75" spans="1:14" x14ac:dyDescent="0.3">
      <c r="M75" s="51"/>
      <c r="N75" s="51"/>
    </row>
    <row r="76" spans="1:14" x14ac:dyDescent="0.3">
      <c r="M76" s="51"/>
      <c r="N76" s="51"/>
    </row>
    <row r="77" spans="1:14" x14ac:dyDescent="0.3">
      <c r="M77" s="51"/>
      <c r="N77" s="51"/>
    </row>
    <row r="78" spans="1:14" x14ac:dyDescent="0.3">
      <c r="M78" s="51"/>
      <c r="N78" s="5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P35" sqref="P35"/>
    </sheetView>
  </sheetViews>
  <sheetFormatPr defaultRowHeight="14.4" x14ac:dyDescent="0.3"/>
  <cols>
    <col min="4" max="8" width="0" hidden="1" customWidth="1"/>
  </cols>
  <sheetData>
    <row r="1" spans="1:13" ht="15" thickBot="1" x14ac:dyDescent="0.35">
      <c r="A1" s="70" t="s">
        <v>79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3" spans="1:13" x14ac:dyDescent="0.3">
      <c r="A3" s="25" t="s">
        <v>53</v>
      </c>
      <c r="B3" s="21" t="s">
        <v>52</v>
      </c>
      <c r="C3" t="s">
        <v>51</v>
      </c>
      <c r="D3" t="s">
        <v>50</v>
      </c>
      <c r="E3" t="s">
        <v>49</v>
      </c>
      <c r="F3" t="s">
        <v>48</v>
      </c>
      <c r="G3" t="s">
        <v>47</v>
      </c>
      <c r="H3" t="s">
        <v>46</v>
      </c>
      <c r="I3" t="s">
        <v>45</v>
      </c>
      <c r="J3" t="s">
        <v>44</v>
      </c>
      <c r="K3" t="s">
        <v>80</v>
      </c>
      <c r="L3" t="s">
        <v>42</v>
      </c>
      <c r="M3" t="s">
        <v>41</v>
      </c>
    </row>
    <row r="4" spans="1:13" x14ac:dyDescent="0.3">
      <c r="A4" t="s">
        <v>81</v>
      </c>
      <c r="B4" s="15">
        <v>1.5</v>
      </c>
      <c r="C4">
        <v>0</v>
      </c>
      <c r="D4" s="16">
        <v>110.5</v>
      </c>
      <c r="E4" s="28">
        <v>113.5</v>
      </c>
      <c r="F4" s="28">
        <v>120</v>
      </c>
      <c r="G4" s="28">
        <v>117</v>
      </c>
      <c r="H4" s="28">
        <v>121</v>
      </c>
      <c r="I4">
        <f>AVERAGE(D4:H4)</f>
        <v>116.4</v>
      </c>
      <c r="J4">
        <f>I4*2.2</f>
        <v>256.08000000000004</v>
      </c>
      <c r="K4">
        <f>MAX(D4:H4)-MIN(D4:H4)</f>
        <v>10.5</v>
      </c>
      <c r="L4" s="27">
        <v>41488</v>
      </c>
    </row>
    <row r="5" spans="1:13" x14ac:dyDescent="0.3">
      <c r="A5" t="s">
        <v>81</v>
      </c>
      <c r="B5" s="15">
        <v>1.9</v>
      </c>
      <c r="C5">
        <v>0</v>
      </c>
      <c r="D5" s="16">
        <v>155</v>
      </c>
      <c r="E5" s="28">
        <v>175</v>
      </c>
      <c r="F5" s="28">
        <v>153</v>
      </c>
      <c r="G5" s="28">
        <v>158</v>
      </c>
      <c r="H5" s="28">
        <v>164.5</v>
      </c>
      <c r="I5">
        <f>AVERAGE(D5:H5)</f>
        <v>161.1</v>
      </c>
      <c r="J5">
        <f>I5*2.2</f>
        <v>354.42</v>
      </c>
      <c r="K5">
        <f>MAX(D5:H5)-MIN(D5:H5)</f>
        <v>22</v>
      </c>
      <c r="L5" s="27">
        <v>41488</v>
      </c>
    </row>
    <row r="6" spans="1:13" x14ac:dyDescent="0.3">
      <c r="A6" t="s">
        <v>81</v>
      </c>
      <c r="B6" s="15">
        <v>2.7</v>
      </c>
      <c r="C6">
        <v>0</v>
      </c>
      <c r="D6" s="16">
        <v>241</v>
      </c>
      <c r="E6" s="28">
        <v>233</v>
      </c>
      <c r="F6" s="28">
        <v>239</v>
      </c>
      <c r="G6" s="28">
        <v>240</v>
      </c>
      <c r="H6" s="28">
        <v>232.5</v>
      </c>
      <c r="I6">
        <f>AVERAGE(D6:H6)</f>
        <v>237.1</v>
      </c>
      <c r="J6">
        <f>I6*2.2</f>
        <v>521.62</v>
      </c>
      <c r="K6">
        <f>MAX(D6:H6)-MIN(D6:H6)</f>
        <v>8.5</v>
      </c>
      <c r="L6" s="27">
        <v>41488</v>
      </c>
    </row>
    <row r="7" spans="1:13" x14ac:dyDescent="0.3">
      <c r="A7" t="s">
        <v>81</v>
      </c>
      <c r="B7" s="15">
        <v>3</v>
      </c>
      <c r="C7">
        <v>0</v>
      </c>
      <c r="D7" s="16">
        <v>260</v>
      </c>
      <c r="E7" s="28">
        <v>259</v>
      </c>
      <c r="F7" s="28">
        <v>269</v>
      </c>
      <c r="G7" s="28">
        <v>265</v>
      </c>
      <c r="H7" s="28">
        <v>265.5</v>
      </c>
      <c r="I7">
        <f>AVERAGE(D7:H7)</f>
        <v>263.7</v>
      </c>
      <c r="J7">
        <f>I7*2.2</f>
        <v>580.14</v>
      </c>
      <c r="K7">
        <f>MAX(D7:H7)-MIN(D7:H7)</f>
        <v>10</v>
      </c>
      <c r="L7" s="27">
        <v>41488</v>
      </c>
    </row>
    <row r="8" spans="1:13" x14ac:dyDescent="0.3">
      <c r="A8" t="s">
        <v>81</v>
      </c>
      <c r="B8" s="15">
        <v>3.5</v>
      </c>
      <c r="C8">
        <v>0</v>
      </c>
      <c r="D8" s="16">
        <v>340</v>
      </c>
      <c r="E8" s="28">
        <v>332.5</v>
      </c>
      <c r="F8" s="28">
        <v>326</v>
      </c>
      <c r="G8" s="28">
        <v>318.5</v>
      </c>
      <c r="H8" s="28">
        <v>321</v>
      </c>
      <c r="I8">
        <f>AVERAGE(D8:H8)</f>
        <v>327.60000000000002</v>
      </c>
      <c r="J8">
        <f>I8*2.2</f>
        <v>720.72000000000014</v>
      </c>
      <c r="K8">
        <f>MAX(D8:H8)-MIN(D8:H8)</f>
        <v>21.5</v>
      </c>
      <c r="L8" s="27">
        <v>41488</v>
      </c>
    </row>
    <row r="9" spans="1:13" x14ac:dyDescent="0.3">
      <c r="A9" t="s">
        <v>81</v>
      </c>
      <c r="B9" s="15">
        <v>4.76</v>
      </c>
      <c r="C9">
        <v>0</v>
      </c>
      <c r="D9" s="16">
        <v>513</v>
      </c>
      <c r="E9" s="28">
        <v>523</v>
      </c>
      <c r="F9" s="28">
        <v>510</v>
      </c>
      <c r="G9" s="28">
        <v>516.5</v>
      </c>
      <c r="H9" s="28">
        <v>511</v>
      </c>
      <c r="I9">
        <f>AVERAGE(D9:H9)</f>
        <v>514.70000000000005</v>
      </c>
      <c r="J9">
        <f>I9*2.2</f>
        <v>1132.3400000000001</v>
      </c>
      <c r="K9">
        <f>MAX(D9:H9)-MIN(D9:H9)</f>
        <v>13</v>
      </c>
      <c r="L9" s="27">
        <v>41488</v>
      </c>
    </row>
    <row r="10" spans="1:13" x14ac:dyDescent="0.3">
      <c r="A10" t="s">
        <v>81</v>
      </c>
      <c r="B10" s="15">
        <v>6.35</v>
      </c>
      <c r="C10">
        <v>0</v>
      </c>
      <c r="D10" s="16">
        <v>715</v>
      </c>
      <c r="E10" s="28">
        <v>726</v>
      </c>
      <c r="F10" s="28">
        <v>708</v>
      </c>
      <c r="G10" s="28">
        <v>715.5</v>
      </c>
      <c r="H10" s="28">
        <v>729</v>
      </c>
      <c r="I10">
        <f>AVERAGE(D10:H10)</f>
        <v>718.7</v>
      </c>
      <c r="J10">
        <f>I10*2.2</f>
        <v>1581.1400000000003</v>
      </c>
      <c r="K10">
        <f>MAX(D10:H10)-MIN(D10:H10)</f>
        <v>21</v>
      </c>
      <c r="L10" s="27">
        <v>41488</v>
      </c>
    </row>
    <row r="11" spans="1:13" x14ac:dyDescent="0.3">
      <c r="A11" t="s">
        <v>81</v>
      </c>
      <c r="B11" s="15">
        <v>9.5299999999999994</v>
      </c>
      <c r="C11">
        <v>0</v>
      </c>
      <c r="D11" s="16">
        <v>1001</v>
      </c>
      <c r="E11" s="28">
        <v>1040</v>
      </c>
      <c r="F11" s="28">
        <v>1013</v>
      </c>
      <c r="G11" s="28">
        <v>1026</v>
      </c>
      <c r="H11" s="28">
        <v>1000.5</v>
      </c>
      <c r="I11">
        <f>AVERAGE(D11:H11)</f>
        <v>1016.1</v>
      </c>
      <c r="J11">
        <f>I11*2.2</f>
        <v>2235.42</v>
      </c>
      <c r="K11">
        <f>MAX(D11:H11)-MIN(D11:H11)</f>
        <v>39.5</v>
      </c>
      <c r="L11" s="27">
        <v>41488</v>
      </c>
    </row>
    <row r="12" spans="1:13" x14ac:dyDescent="0.3">
      <c r="A12" t="s">
        <v>81</v>
      </c>
      <c r="B12" s="15">
        <v>12.7</v>
      </c>
      <c r="C12">
        <v>0</v>
      </c>
      <c r="D12" s="16">
        <v>1127</v>
      </c>
      <c r="E12" s="28">
        <v>1129</v>
      </c>
      <c r="F12" s="28">
        <v>1109</v>
      </c>
      <c r="G12" s="28">
        <v>1131</v>
      </c>
      <c r="H12" s="28">
        <v>1129.5</v>
      </c>
      <c r="I12">
        <f>AVERAGE(D12:H12)</f>
        <v>1125.0999999999999</v>
      </c>
      <c r="J12">
        <f>I12*2.2</f>
        <v>2475.2199999999998</v>
      </c>
      <c r="K12">
        <f>MAX(D12:H12)-MIN(D12:H12)</f>
        <v>22</v>
      </c>
      <c r="L12" s="27">
        <v>41488</v>
      </c>
    </row>
    <row r="13" spans="1:13" x14ac:dyDescent="0.3">
      <c r="A13" t="s">
        <v>81</v>
      </c>
      <c r="B13" s="15">
        <v>19.05</v>
      </c>
      <c r="C13">
        <v>0</v>
      </c>
      <c r="D13" s="16">
        <v>1215</v>
      </c>
      <c r="E13" s="28">
        <v>1212.5</v>
      </c>
      <c r="F13" s="28">
        <v>1243</v>
      </c>
      <c r="G13" s="28">
        <v>1218</v>
      </c>
      <c r="H13" s="28">
        <v>1183</v>
      </c>
      <c r="I13">
        <f>AVERAGE(D13:H13)</f>
        <v>1214.3</v>
      </c>
      <c r="J13">
        <f>I13*2.2</f>
        <v>2671.46</v>
      </c>
      <c r="K13">
        <f>MAX(D13:H13)-MIN(D13:H13)</f>
        <v>60</v>
      </c>
      <c r="L13" s="27">
        <v>41488</v>
      </c>
    </row>
    <row r="14" spans="1:13" x14ac:dyDescent="0.3">
      <c r="A14" t="s">
        <v>81</v>
      </c>
      <c r="B14" s="15">
        <v>25.4</v>
      </c>
      <c r="C14">
        <v>0</v>
      </c>
      <c r="D14" s="16">
        <v>1267</v>
      </c>
      <c r="E14" s="28">
        <v>1235</v>
      </c>
      <c r="F14" s="28">
        <v>1233</v>
      </c>
      <c r="G14" s="28">
        <v>1228</v>
      </c>
      <c r="H14" s="28">
        <v>1251.5</v>
      </c>
      <c r="I14">
        <f>AVERAGE(D14:H14)</f>
        <v>1242.9000000000001</v>
      </c>
      <c r="J14">
        <f>I14*2.2</f>
        <v>2734.3800000000006</v>
      </c>
      <c r="K14">
        <f>MAX(D14:H14)-MIN(D14:H14)</f>
        <v>39</v>
      </c>
      <c r="L14" s="27">
        <v>41488</v>
      </c>
    </row>
    <row r="15" spans="1:13" x14ac:dyDescent="0.3">
      <c r="A15" s="25" t="s">
        <v>71</v>
      </c>
      <c r="B15" s="15">
        <v>1.5</v>
      </c>
      <c r="C15">
        <v>0</v>
      </c>
      <c r="D15" s="16">
        <v>23</v>
      </c>
      <c r="E15" s="28">
        <v>22</v>
      </c>
      <c r="F15" s="28">
        <v>23</v>
      </c>
      <c r="G15" s="28">
        <v>22</v>
      </c>
      <c r="H15" s="28">
        <v>23</v>
      </c>
      <c r="I15">
        <f>AVERAGE(D15:H15)</f>
        <v>22.6</v>
      </c>
      <c r="J15" s="30">
        <f>I15*2.2</f>
        <v>49.720000000000006</v>
      </c>
      <c r="K15">
        <f>MAX(D15:H15)-MIN(D15:H15)</f>
        <v>1</v>
      </c>
      <c r="L15" s="27">
        <v>41488</v>
      </c>
    </row>
    <row r="16" spans="1:13" x14ac:dyDescent="0.3">
      <c r="A16" s="25" t="s">
        <v>71</v>
      </c>
      <c r="B16" s="3">
        <v>1.9</v>
      </c>
      <c r="C16">
        <v>0</v>
      </c>
      <c r="D16" s="16">
        <v>34</v>
      </c>
      <c r="E16" s="28">
        <v>34</v>
      </c>
      <c r="F16" s="28">
        <v>35</v>
      </c>
      <c r="G16" s="28">
        <v>34</v>
      </c>
      <c r="H16" s="28">
        <v>34</v>
      </c>
      <c r="I16">
        <f>AVERAGE(D16:H16)</f>
        <v>34.200000000000003</v>
      </c>
      <c r="J16" s="30">
        <f>I16*2.2</f>
        <v>75.240000000000009</v>
      </c>
      <c r="K16">
        <f>MAX(D16:H16)-MIN(D16:H16)</f>
        <v>1</v>
      </c>
      <c r="L16" s="27">
        <v>41488</v>
      </c>
    </row>
    <row r="17" spans="1:12" x14ac:dyDescent="0.3">
      <c r="A17" s="25" t="s">
        <v>71</v>
      </c>
      <c r="B17" s="3">
        <v>2.7</v>
      </c>
      <c r="C17">
        <v>0</v>
      </c>
      <c r="D17" s="16">
        <v>47</v>
      </c>
      <c r="E17" s="28">
        <v>46</v>
      </c>
      <c r="F17" s="28">
        <v>47</v>
      </c>
      <c r="G17" s="28">
        <v>46</v>
      </c>
      <c r="H17" s="28">
        <v>47</v>
      </c>
      <c r="I17">
        <f>AVERAGE(D17:H17)</f>
        <v>46.6</v>
      </c>
      <c r="J17" s="30">
        <f>I17*2.2</f>
        <v>102.52000000000001</v>
      </c>
      <c r="K17">
        <f>MAX(D17:H17)-MIN(D17:H17)</f>
        <v>1</v>
      </c>
      <c r="L17" s="27">
        <v>41488</v>
      </c>
    </row>
    <row r="18" spans="1:12" x14ac:dyDescent="0.3">
      <c r="A18" s="25" t="s">
        <v>71</v>
      </c>
      <c r="B18" s="3">
        <v>3</v>
      </c>
      <c r="C18">
        <v>0</v>
      </c>
      <c r="D18" s="16">
        <v>55</v>
      </c>
      <c r="E18" s="28">
        <v>57</v>
      </c>
      <c r="F18" s="28">
        <v>57</v>
      </c>
      <c r="G18" s="28">
        <v>57</v>
      </c>
      <c r="H18" s="28">
        <v>58</v>
      </c>
      <c r="I18">
        <f>AVERAGE(D18:H18)</f>
        <v>56.8</v>
      </c>
      <c r="J18" s="30">
        <f>I18*2.2</f>
        <v>124.96000000000001</v>
      </c>
      <c r="K18">
        <f>MAX(D18:H18)-MIN(D18:H18)</f>
        <v>3</v>
      </c>
      <c r="L18" s="27">
        <v>41488</v>
      </c>
    </row>
    <row r="19" spans="1:12" x14ac:dyDescent="0.3">
      <c r="A19" s="25" t="s">
        <v>71</v>
      </c>
      <c r="B19" s="3">
        <v>3.5</v>
      </c>
      <c r="C19">
        <v>0</v>
      </c>
      <c r="D19" s="16">
        <v>73</v>
      </c>
      <c r="E19" s="28">
        <v>71</v>
      </c>
      <c r="F19" s="28">
        <v>73</v>
      </c>
      <c r="G19" s="28">
        <v>92</v>
      </c>
      <c r="H19" s="28">
        <v>73</v>
      </c>
      <c r="I19">
        <f>AVERAGE(D19:H19)</f>
        <v>76.400000000000006</v>
      </c>
      <c r="J19" s="30">
        <f>I19*2.2</f>
        <v>168.08</v>
      </c>
      <c r="K19">
        <f>MAX(D19:H19)-MIN(D19:H19)</f>
        <v>21</v>
      </c>
      <c r="L19" s="27">
        <v>41488</v>
      </c>
    </row>
    <row r="20" spans="1:12" x14ac:dyDescent="0.3">
      <c r="A20" s="25" t="s">
        <v>71</v>
      </c>
      <c r="B20" s="3">
        <v>4.76</v>
      </c>
      <c r="C20">
        <v>0</v>
      </c>
      <c r="D20" s="16">
        <v>100</v>
      </c>
      <c r="E20" s="28">
        <v>98</v>
      </c>
      <c r="F20" s="28">
        <v>98</v>
      </c>
      <c r="G20" s="28">
        <v>97</v>
      </c>
      <c r="H20" s="28">
        <v>99</v>
      </c>
      <c r="I20">
        <f>AVERAGE(D20:H20)</f>
        <v>98.4</v>
      </c>
      <c r="J20" s="30">
        <f>I20*2.2</f>
        <v>216.48000000000002</v>
      </c>
      <c r="K20">
        <f>MAX(D20:H20)-MIN(D20:H20)</f>
        <v>3</v>
      </c>
      <c r="L20" s="27">
        <v>41488</v>
      </c>
    </row>
    <row r="21" spans="1:12" x14ac:dyDescent="0.3">
      <c r="A21" s="25" t="s">
        <v>71</v>
      </c>
      <c r="B21" s="3">
        <v>6.35</v>
      </c>
      <c r="C21">
        <v>0</v>
      </c>
      <c r="D21" s="16">
        <v>149</v>
      </c>
      <c r="E21" s="28">
        <v>154</v>
      </c>
      <c r="F21" s="28">
        <v>152</v>
      </c>
      <c r="G21" s="28">
        <v>154</v>
      </c>
      <c r="H21" s="28">
        <v>153</v>
      </c>
      <c r="I21">
        <f>AVERAGE(D21:H21)</f>
        <v>152.4</v>
      </c>
      <c r="J21" s="30">
        <f>I21*2.2</f>
        <v>335.28000000000003</v>
      </c>
      <c r="K21">
        <f>MAX(D21:H21)-MIN(D21:H21)</f>
        <v>5</v>
      </c>
      <c r="L21" s="27">
        <v>41488</v>
      </c>
    </row>
    <row r="22" spans="1:12" x14ac:dyDescent="0.3">
      <c r="A22" s="25" t="s">
        <v>71</v>
      </c>
      <c r="B22" s="3">
        <v>9.5299999999999994</v>
      </c>
      <c r="C22">
        <v>0</v>
      </c>
      <c r="D22" s="16">
        <v>193</v>
      </c>
      <c r="E22" s="28">
        <v>196</v>
      </c>
      <c r="F22" s="28">
        <v>195</v>
      </c>
      <c r="G22" s="28">
        <v>196</v>
      </c>
      <c r="H22" s="28">
        <v>196</v>
      </c>
      <c r="I22">
        <f>AVERAGE(D22:H22)</f>
        <v>195.2</v>
      </c>
      <c r="J22" s="30">
        <f>I22*2.2</f>
        <v>429.44</v>
      </c>
      <c r="K22">
        <f>MAX(D22:H22)-MIN(D22:H22)</f>
        <v>3</v>
      </c>
      <c r="L22" s="27">
        <v>41488</v>
      </c>
    </row>
    <row r="23" spans="1:12" x14ac:dyDescent="0.3">
      <c r="A23" s="25" t="s">
        <v>71</v>
      </c>
      <c r="B23" s="3">
        <v>12.7</v>
      </c>
      <c r="C23">
        <v>0</v>
      </c>
      <c r="D23" s="16">
        <v>250</v>
      </c>
      <c r="E23" s="28">
        <v>252</v>
      </c>
      <c r="F23" s="28">
        <v>250</v>
      </c>
      <c r="G23" s="28">
        <v>259</v>
      </c>
      <c r="H23" s="28">
        <v>253</v>
      </c>
      <c r="I23">
        <f>AVERAGE(D23:H23)</f>
        <v>252.8</v>
      </c>
      <c r="J23" s="30">
        <f>I23*2.2</f>
        <v>556.16000000000008</v>
      </c>
      <c r="K23">
        <f>MAX(D23:H23)-MIN(D23:H23)</f>
        <v>9</v>
      </c>
      <c r="L23" s="27">
        <v>41488</v>
      </c>
    </row>
    <row r="24" spans="1:12" x14ac:dyDescent="0.3">
      <c r="A24" s="25" t="s">
        <v>71</v>
      </c>
      <c r="B24" s="3">
        <v>19.05</v>
      </c>
      <c r="C24">
        <v>0</v>
      </c>
      <c r="D24" s="16">
        <v>250</v>
      </c>
      <c r="E24" s="28">
        <v>278</v>
      </c>
      <c r="F24" s="28">
        <v>276</v>
      </c>
      <c r="G24" s="28">
        <v>275</v>
      </c>
      <c r="H24" s="28">
        <v>271</v>
      </c>
      <c r="I24">
        <f>AVERAGE(D24:H24)</f>
        <v>270</v>
      </c>
      <c r="J24" s="30">
        <f>I24*2.2</f>
        <v>594</v>
      </c>
      <c r="K24">
        <f>MAX(D24:H24)-MIN(D24:H24)</f>
        <v>28</v>
      </c>
      <c r="L24" s="27">
        <v>41488</v>
      </c>
    </row>
    <row r="25" spans="1:12" x14ac:dyDescent="0.3">
      <c r="A25" s="44" t="s">
        <v>81</v>
      </c>
      <c r="B25" s="15">
        <v>1.5</v>
      </c>
      <c r="C25">
        <v>0.15</v>
      </c>
      <c r="D25" s="16">
        <v>106.5</v>
      </c>
      <c r="E25" s="28">
        <v>105</v>
      </c>
      <c r="F25" s="28">
        <v>110</v>
      </c>
      <c r="G25" s="28">
        <v>107.5</v>
      </c>
      <c r="H25" s="28">
        <v>106</v>
      </c>
      <c r="I25">
        <f>AVERAGE(D25:H25)</f>
        <v>107</v>
      </c>
      <c r="J25">
        <f>I25*2.2</f>
        <v>235.4</v>
      </c>
      <c r="K25">
        <f>MAX(D25:H25)-MIN(D25:H25)</f>
        <v>5</v>
      </c>
      <c r="L25" s="27">
        <v>41488</v>
      </c>
    </row>
    <row r="26" spans="1:12" x14ac:dyDescent="0.3">
      <c r="A26" s="44" t="s">
        <v>81</v>
      </c>
      <c r="B26" s="15">
        <v>1.9</v>
      </c>
      <c r="C26">
        <v>0.15</v>
      </c>
      <c r="D26" s="16">
        <v>144.5</v>
      </c>
      <c r="E26" s="28">
        <v>141</v>
      </c>
      <c r="F26" s="28">
        <v>147</v>
      </c>
      <c r="G26" s="28">
        <v>145</v>
      </c>
      <c r="H26" s="28">
        <v>142.5</v>
      </c>
      <c r="I26">
        <f>AVERAGE(D26:H26)</f>
        <v>144</v>
      </c>
      <c r="J26">
        <f>I26*2.2</f>
        <v>316.8</v>
      </c>
      <c r="K26">
        <f>MAX(D26:H26)-MIN(D26:H26)</f>
        <v>6</v>
      </c>
      <c r="L26" s="27">
        <v>41488</v>
      </c>
    </row>
    <row r="27" spans="1:12" x14ac:dyDescent="0.3">
      <c r="A27" s="44" t="s">
        <v>81</v>
      </c>
      <c r="B27" s="15">
        <v>2.7</v>
      </c>
      <c r="C27">
        <v>0.15</v>
      </c>
      <c r="D27" s="16">
        <v>214.5</v>
      </c>
      <c r="E27" s="28">
        <v>220.5</v>
      </c>
      <c r="F27" s="28">
        <v>224</v>
      </c>
      <c r="G27" s="28">
        <v>228</v>
      </c>
      <c r="H27" s="28">
        <v>228</v>
      </c>
      <c r="I27">
        <f>AVERAGE(D27:H27)</f>
        <v>223</v>
      </c>
      <c r="J27">
        <f>I27*2.2</f>
        <v>490.6</v>
      </c>
      <c r="K27">
        <f>MAX(D27:H27)-MIN(D27:H27)</f>
        <v>13.5</v>
      </c>
      <c r="L27" s="27">
        <v>41488</v>
      </c>
    </row>
    <row r="28" spans="1:12" x14ac:dyDescent="0.3">
      <c r="A28" s="44" t="s">
        <v>81</v>
      </c>
      <c r="B28" s="15">
        <v>3</v>
      </c>
      <c r="C28">
        <v>0.15</v>
      </c>
      <c r="D28" s="16">
        <v>243</v>
      </c>
      <c r="E28" s="28">
        <v>239</v>
      </c>
      <c r="F28" s="28">
        <v>241.5</v>
      </c>
      <c r="G28" s="28">
        <v>232</v>
      </c>
      <c r="H28" s="28">
        <v>235.5</v>
      </c>
      <c r="I28" s="30">
        <f>AVERAGE(D28:H28)</f>
        <v>238.2</v>
      </c>
      <c r="J28" s="30">
        <f>I28*2.2</f>
        <v>524.04</v>
      </c>
      <c r="K28">
        <f>MAX(D28:H28)-MIN(D28:H28)</f>
        <v>11</v>
      </c>
      <c r="L28" s="27">
        <v>41488</v>
      </c>
    </row>
    <row r="29" spans="1:12" x14ac:dyDescent="0.3">
      <c r="A29" s="44" t="s">
        <v>81</v>
      </c>
      <c r="B29" s="15">
        <v>3.5</v>
      </c>
      <c r="C29">
        <v>0.15</v>
      </c>
      <c r="D29" s="16">
        <v>287</v>
      </c>
      <c r="E29" s="28">
        <v>288</v>
      </c>
      <c r="F29" s="28">
        <v>290</v>
      </c>
      <c r="G29" s="28">
        <v>285</v>
      </c>
      <c r="H29" s="28">
        <v>281.5</v>
      </c>
      <c r="I29">
        <f>AVERAGE(D29:H29)</f>
        <v>286.3</v>
      </c>
      <c r="J29">
        <f>I29*2.2</f>
        <v>629.86000000000013</v>
      </c>
      <c r="K29">
        <f>MAX(D29:H29)-MIN(D29:H29)</f>
        <v>8.5</v>
      </c>
      <c r="L29" s="27">
        <v>41488</v>
      </c>
    </row>
    <row r="30" spans="1:12" x14ac:dyDescent="0.3">
      <c r="A30" s="44" t="s">
        <v>81</v>
      </c>
      <c r="B30" s="15">
        <v>4.76</v>
      </c>
      <c r="C30">
        <v>0.15</v>
      </c>
      <c r="D30" s="16">
        <v>460</v>
      </c>
      <c r="E30" s="28">
        <v>448</v>
      </c>
      <c r="F30" s="28">
        <v>453</v>
      </c>
      <c r="G30" s="28">
        <v>453</v>
      </c>
      <c r="H30" s="28">
        <v>444</v>
      </c>
      <c r="I30">
        <f>AVERAGE(D30:H30)</f>
        <v>451.6</v>
      </c>
      <c r="J30">
        <f>I30*2.2</f>
        <v>993.5200000000001</v>
      </c>
      <c r="K30">
        <f>MAX(D30:H30)-MIN(D30:H30)</f>
        <v>16</v>
      </c>
      <c r="L30" s="27">
        <v>41488</v>
      </c>
    </row>
    <row r="31" spans="1:12" x14ac:dyDescent="0.3">
      <c r="A31" s="44" t="s">
        <v>81</v>
      </c>
      <c r="B31" s="15">
        <v>6.35</v>
      </c>
      <c r="C31">
        <v>0.15</v>
      </c>
      <c r="D31" s="16">
        <v>667.5</v>
      </c>
      <c r="E31" s="28">
        <v>658.5</v>
      </c>
      <c r="F31" s="28">
        <v>680</v>
      </c>
      <c r="G31" s="28">
        <v>673.5</v>
      </c>
      <c r="H31" s="28">
        <v>677</v>
      </c>
      <c r="I31">
        <f>AVERAGE(D31:H31)</f>
        <v>671.3</v>
      </c>
      <c r="J31">
        <f>I31*2.2</f>
        <v>1476.8600000000001</v>
      </c>
      <c r="K31">
        <f>MAX(D31:H31)-MIN(D31:H31)</f>
        <v>21.5</v>
      </c>
      <c r="L31" s="27">
        <v>41488</v>
      </c>
    </row>
    <row r="32" spans="1:12" x14ac:dyDescent="0.3">
      <c r="A32" s="44" t="s">
        <v>81</v>
      </c>
      <c r="B32" s="15">
        <v>9.5299999999999994</v>
      </c>
      <c r="C32">
        <v>0.15</v>
      </c>
      <c r="D32" s="16">
        <v>1000</v>
      </c>
      <c r="E32" s="28">
        <v>986</v>
      </c>
      <c r="F32" s="28">
        <v>985</v>
      </c>
      <c r="G32" s="28">
        <v>991</v>
      </c>
      <c r="H32" s="28">
        <v>997</v>
      </c>
      <c r="I32">
        <f>AVERAGE(D32:H32)</f>
        <v>991.8</v>
      </c>
      <c r="J32">
        <f>I32*2.2</f>
        <v>2181.96</v>
      </c>
      <c r="K32">
        <f>MAX(D32:H32)-MIN(D32:H32)</f>
        <v>15</v>
      </c>
      <c r="L32" s="27">
        <v>41488</v>
      </c>
    </row>
    <row r="33" spans="1:12" x14ac:dyDescent="0.3">
      <c r="A33" s="44" t="s">
        <v>81</v>
      </c>
      <c r="B33" s="15">
        <v>12.7</v>
      </c>
      <c r="C33">
        <v>0.15</v>
      </c>
      <c r="D33" s="16">
        <v>1010</v>
      </c>
      <c r="E33" s="28">
        <v>1035</v>
      </c>
      <c r="F33" s="28">
        <v>1016</v>
      </c>
      <c r="G33" s="28">
        <v>1008</v>
      </c>
      <c r="H33" s="28">
        <v>1025</v>
      </c>
      <c r="I33">
        <f>AVERAGE(D33:H33)</f>
        <v>1018.8</v>
      </c>
      <c r="J33">
        <f>I33*2.2</f>
        <v>2241.36</v>
      </c>
      <c r="K33">
        <f>MAX(D33:H33)-MIN(D33:H33)</f>
        <v>27</v>
      </c>
      <c r="L33" s="27">
        <v>41488</v>
      </c>
    </row>
    <row r="34" spans="1:12" x14ac:dyDescent="0.3">
      <c r="A34" s="44" t="s">
        <v>81</v>
      </c>
      <c r="B34" s="15">
        <v>19.05</v>
      </c>
      <c r="C34">
        <v>0.15</v>
      </c>
      <c r="D34" s="16">
        <v>1046</v>
      </c>
      <c r="E34" s="28">
        <v>1056.5</v>
      </c>
      <c r="F34" s="28">
        <v>1070</v>
      </c>
      <c r="G34" s="28">
        <v>1055</v>
      </c>
      <c r="H34" s="28">
        <v>1073</v>
      </c>
      <c r="I34">
        <f>AVERAGE(D34:H34)</f>
        <v>1060.0999999999999</v>
      </c>
      <c r="J34">
        <f>I34*2.2</f>
        <v>2332.2199999999998</v>
      </c>
      <c r="K34">
        <f>MAX(D34:H34)-MIN(D34:H34)</f>
        <v>27</v>
      </c>
      <c r="L34" s="27">
        <v>41488</v>
      </c>
    </row>
    <row r="35" spans="1:12" x14ac:dyDescent="0.3">
      <c r="A35" s="44" t="s">
        <v>81</v>
      </c>
      <c r="B35" s="15">
        <v>25.4</v>
      </c>
      <c r="C35">
        <v>0.15</v>
      </c>
      <c r="D35" s="16">
        <v>1039.5</v>
      </c>
      <c r="E35" s="28">
        <v>1072.5</v>
      </c>
      <c r="F35" s="28">
        <v>1075</v>
      </c>
      <c r="G35" s="28">
        <v>1077</v>
      </c>
      <c r="H35" s="28">
        <v>1073</v>
      </c>
      <c r="I35">
        <f>AVERAGE(D35:H35)</f>
        <v>1067.4000000000001</v>
      </c>
      <c r="J35">
        <f>I35*2.2</f>
        <v>2348.2800000000002</v>
      </c>
      <c r="K35">
        <f>MAX(D35:H35)-MIN(D35:H35)</f>
        <v>37.5</v>
      </c>
      <c r="L35" s="27">
        <v>41488</v>
      </c>
    </row>
    <row r="36" spans="1:12" x14ac:dyDescent="0.3">
      <c r="A36" s="44" t="s">
        <v>81</v>
      </c>
      <c r="B36" s="15">
        <v>1.5</v>
      </c>
      <c r="C36">
        <v>0.2</v>
      </c>
      <c r="D36" s="16">
        <v>108</v>
      </c>
      <c r="E36" s="28">
        <v>101</v>
      </c>
      <c r="F36" s="28">
        <v>108</v>
      </c>
      <c r="G36" s="28">
        <v>102</v>
      </c>
      <c r="H36" s="28">
        <v>105</v>
      </c>
      <c r="I36">
        <f>AVERAGE(D36:H36)</f>
        <v>104.8</v>
      </c>
      <c r="J36">
        <f>I36*2.2</f>
        <v>230.56</v>
      </c>
      <c r="K36">
        <f>MAX(D36:H36)-MIN(D36:H36)</f>
        <v>7</v>
      </c>
      <c r="L36" s="27">
        <v>41488</v>
      </c>
    </row>
    <row r="37" spans="1:12" x14ac:dyDescent="0.3">
      <c r="A37" s="44" t="s">
        <v>81</v>
      </c>
      <c r="B37" s="15">
        <v>1.9</v>
      </c>
      <c r="C37">
        <v>0.2</v>
      </c>
      <c r="D37" s="16">
        <v>145</v>
      </c>
      <c r="E37" s="28">
        <v>137.5</v>
      </c>
      <c r="F37" s="28">
        <v>138</v>
      </c>
      <c r="G37" s="28">
        <v>140</v>
      </c>
      <c r="H37" s="28">
        <v>142</v>
      </c>
      <c r="I37">
        <f>AVERAGE(D37:H37)</f>
        <v>140.5</v>
      </c>
      <c r="J37">
        <f>I37*2.2</f>
        <v>309.10000000000002</v>
      </c>
      <c r="K37">
        <f>MAX(D37:H37)-MIN(D37:H37)</f>
        <v>7.5</v>
      </c>
      <c r="L37" s="27">
        <v>41488</v>
      </c>
    </row>
    <row r="38" spans="1:12" x14ac:dyDescent="0.3">
      <c r="A38" s="44" t="s">
        <v>81</v>
      </c>
      <c r="B38" s="15">
        <v>2.7</v>
      </c>
      <c r="C38">
        <v>0.2</v>
      </c>
      <c r="D38" s="16">
        <v>214</v>
      </c>
      <c r="E38" s="28">
        <v>213.5</v>
      </c>
      <c r="F38" s="28">
        <v>215</v>
      </c>
      <c r="G38" s="28">
        <v>220</v>
      </c>
      <c r="H38" s="28">
        <v>217</v>
      </c>
      <c r="I38">
        <f>AVERAGE(D38:H38)</f>
        <v>215.9</v>
      </c>
      <c r="J38">
        <f>I38*2.2</f>
        <v>474.98000000000008</v>
      </c>
      <c r="K38">
        <f>MAX(D38:H38)-MIN(D38:H38)</f>
        <v>6.5</v>
      </c>
      <c r="L38" s="27">
        <v>41488</v>
      </c>
    </row>
    <row r="39" spans="1:12" x14ac:dyDescent="0.3">
      <c r="A39" s="44" t="s">
        <v>81</v>
      </c>
      <c r="B39" s="15">
        <v>3</v>
      </c>
      <c r="C39">
        <v>0.2</v>
      </c>
      <c r="D39" s="16">
        <v>228</v>
      </c>
      <c r="E39" s="28">
        <v>225</v>
      </c>
      <c r="F39" s="28">
        <v>228</v>
      </c>
      <c r="G39" s="28">
        <v>221</v>
      </c>
      <c r="H39" s="28">
        <v>219</v>
      </c>
      <c r="I39">
        <f>AVERAGE(D39:H39)</f>
        <v>224.2</v>
      </c>
      <c r="J39">
        <f>I39*2.2</f>
        <v>493.24</v>
      </c>
      <c r="K39">
        <f>MAX(D39:H39)-MIN(D39:H39)</f>
        <v>9</v>
      </c>
      <c r="L39" s="27">
        <v>41488</v>
      </c>
    </row>
    <row r="40" spans="1:12" x14ac:dyDescent="0.3">
      <c r="A40" s="44" t="s">
        <v>81</v>
      </c>
      <c r="B40" s="15">
        <v>3.5</v>
      </c>
      <c r="C40">
        <v>0.2</v>
      </c>
      <c r="D40" s="16">
        <v>268</v>
      </c>
      <c r="E40" s="28">
        <v>268</v>
      </c>
      <c r="F40" s="28">
        <v>271</v>
      </c>
      <c r="G40" s="28">
        <v>265</v>
      </c>
      <c r="H40" s="28">
        <v>259</v>
      </c>
      <c r="I40">
        <f>AVERAGE(D40:H40)</f>
        <v>266.2</v>
      </c>
      <c r="J40">
        <f>I40*2.2</f>
        <v>585.64</v>
      </c>
      <c r="K40">
        <f>MAX(D40:H40)-MIN(D40:H40)</f>
        <v>12</v>
      </c>
      <c r="L40" s="27">
        <v>41488</v>
      </c>
    </row>
    <row r="41" spans="1:12" x14ac:dyDescent="0.3">
      <c r="A41" s="44" t="s">
        <v>81</v>
      </c>
      <c r="B41" s="15">
        <v>4.76</v>
      </c>
      <c r="C41">
        <v>0.2</v>
      </c>
      <c r="D41" s="16">
        <v>398</v>
      </c>
      <c r="E41" s="28">
        <v>420</v>
      </c>
      <c r="F41" s="28">
        <v>391</v>
      </c>
      <c r="G41" s="28">
        <v>409</v>
      </c>
      <c r="H41" s="28">
        <v>410</v>
      </c>
      <c r="I41">
        <f>AVERAGE(D41:H41)</f>
        <v>405.6</v>
      </c>
      <c r="J41">
        <f>I41*2.2</f>
        <v>892.32000000000016</v>
      </c>
      <c r="K41">
        <f>MAX(D41:H41)-MIN(D41:H41)</f>
        <v>29</v>
      </c>
      <c r="L41" s="27">
        <v>41488</v>
      </c>
    </row>
    <row r="42" spans="1:12" x14ac:dyDescent="0.3">
      <c r="A42" s="44" t="s">
        <v>81</v>
      </c>
      <c r="B42" s="15">
        <v>6.35</v>
      </c>
      <c r="C42">
        <v>0.2</v>
      </c>
      <c r="D42" s="16">
        <v>636</v>
      </c>
      <c r="E42" s="28">
        <v>640</v>
      </c>
      <c r="F42" s="28">
        <v>635.5</v>
      </c>
      <c r="G42" s="28">
        <v>658</v>
      </c>
      <c r="H42" s="28">
        <v>652</v>
      </c>
      <c r="I42">
        <f>AVERAGE(D42:H42)</f>
        <v>644.29999999999995</v>
      </c>
      <c r="J42">
        <f>I42*2.2</f>
        <v>1417.46</v>
      </c>
      <c r="K42">
        <f>MAX(D42:H42)-MIN(D42:H42)</f>
        <v>22.5</v>
      </c>
      <c r="L42" s="27">
        <v>41488</v>
      </c>
    </row>
    <row r="43" spans="1:12" x14ac:dyDescent="0.3">
      <c r="A43" s="44" t="s">
        <v>81</v>
      </c>
      <c r="B43" s="15">
        <v>9.5299999999999994</v>
      </c>
      <c r="C43">
        <v>0.2</v>
      </c>
      <c r="D43" s="16">
        <v>884</v>
      </c>
      <c r="E43" s="28">
        <v>860</v>
      </c>
      <c r="F43" s="28">
        <v>860</v>
      </c>
      <c r="G43" s="28">
        <v>866</v>
      </c>
      <c r="H43" s="28">
        <v>872</v>
      </c>
      <c r="I43">
        <f>AVERAGE(D43:H43)</f>
        <v>868.4</v>
      </c>
      <c r="J43">
        <f>I43*2.2</f>
        <v>1910.48</v>
      </c>
      <c r="K43">
        <f>MAX(D43:H43)-MIN(D43:H43)</f>
        <v>24</v>
      </c>
      <c r="L43" s="27">
        <v>41488</v>
      </c>
    </row>
    <row r="44" spans="1:12" x14ac:dyDescent="0.3">
      <c r="A44" s="44" t="s">
        <v>81</v>
      </c>
      <c r="B44" s="15">
        <v>12.7</v>
      </c>
      <c r="C44">
        <v>0.2</v>
      </c>
      <c r="D44" s="16">
        <v>902</v>
      </c>
      <c r="E44" s="28">
        <v>896</v>
      </c>
      <c r="F44" s="28">
        <v>915</v>
      </c>
      <c r="G44" s="28">
        <v>905</v>
      </c>
      <c r="H44" s="28">
        <v>917</v>
      </c>
      <c r="I44">
        <f>AVERAGE(D44:H44)</f>
        <v>907</v>
      </c>
      <c r="J44">
        <f>I44*2.2</f>
        <v>1995.4</v>
      </c>
      <c r="K44">
        <f>MAX(D44:H44)-MIN(D44:H44)</f>
        <v>21</v>
      </c>
      <c r="L44" s="27">
        <v>41488</v>
      </c>
    </row>
    <row r="45" spans="1:12" x14ac:dyDescent="0.3">
      <c r="A45" s="44" t="s">
        <v>81</v>
      </c>
      <c r="B45" s="15">
        <v>19.05</v>
      </c>
      <c r="C45">
        <v>0.2</v>
      </c>
      <c r="D45" s="16">
        <v>1033</v>
      </c>
      <c r="E45" s="28">
        <v>1047</v>
      </c>
      <c r="F45" s="28">
        <v>1028</v>
      </c>
      <c r="G45" s="28">
        <v>1048</v>
      </c>
      <c r="H45" s="28">
        <v>1029</v>
      </c>
      <c r="I45">
        <f>AVERAGE(D45:H45)</f>
        <v>1037</v>
      </c>
      <c r="J45">
        <f>I45*2.2</f>
        <v>2281.4</v>
      </c>
      <c r="K45">
        <f>MAX(D45:H45)-MIN(D45:H45)</f>
        <v>20</v>
      </c>
      <c r="L45" s="27">
        <v>41488</v>
      </c>
    </row>
    <row r="46" spans="1:12" x14ac:dyDescent="0.3">
      <c r="A46" s="44" t="s">
        <v>81</v>
      </c>
      <c r="B46" s="15">
        <v>25.4</v>
      </c>
      <c r="C46">
        <v>0.2</v>
      </c>
      <c r="D46" s="16">
        <v>991</v>
      </c>
      <c r="E46" s="28">
        <v>983</v>
      </c>
      <c r="F46" s="28">
        <v>1019</v>
      </c>
      <c r="G46" s="28">
        <v>1028</v>
      </c>
      <c r="H46" s="28">
        <v>1031</v>
      </c>
      <c r="I46">
        <f>AVERAGE(D46:H46)</f>
        <v>1010.4</v>
      </c>
      <c r="J46">
        <f>I46*2.2</f>
        <v>2222.88</v>
      </c>
      <c r="K46">
        <f>MAX(D46:H46)-MIN(D46:H46)</f>
        <v>48</v>
      </c>
      <c r="L46" s="27">
        <v>41488</v>
      </c>
    </row>
    <row r="47" spans="1:12" x14ac:dyDescent="0.3">
      <c r="A47" s="44" t="s">
        <v>81</v>
      </c>
      <c r="B47" s="15">
        <v>1.5</v>
      </c>
      <c r="C47">
        <v>0.35</v>
      </c>
      <c r="D47" s="16">
        <v>91.5</v>
      </c>
      <c r="E47" s="28">
        <v>85.5</v>
      </c>
      <c r="F47" s="28">
        <v>100</v>
      </c>
      <c r="G47" s="28">
        <v>90.5</v>
      </c>
      <c r="H47" s="28">
        <v>92.5</v>
      </c>
      <c r="I47">
        <f>AVERAGE(D47:H47)</f>
        <v>92</v>
      </c>
      <c r="J47">
        <f>I47*2.2</f>
        <v>202.4</v>
      </c>
      <c r="K47">
        <f>MAX(D47:H47)-MIN(D47:H47)</f>
        <v>14.5</v>
      </c>
      <c r="L47" s="27">
        <v>41488</v>
      </c>
    </row>
    <row r="48" spans="1:12" x14ac:dyDescent="0.3">
      <c r="A48" s="44" t="s">
        <v>81</v>
      </c>
      <c r="B48" s="15">
        <v>1.9</v>
      </c>
      <c r="C48">
        <v>0.35</v>
      </c>
      <c r="D48" s="16">
        <v>134</v>
      </c>
      <c r="E48" s="28">
        <v>136</v>
      </c>
      <c r="F48" s="28">
        <v>130.5</v>
      </c>
      <c r="G48" s="28">
        <v>134</v>
      </c>
      <c r="H48" s="28">
        <v>140</v>
      </c>
      <c r="I48">
        <f>AVERAGE(D48:H48)</f>
        <v>134.9</v>
      </c>
      <c r="J48">
        <f>I48*2.2</f>
        <v>296.78000000000003</v>
      </c>
      <c r="K48">
        <f>MAX(D48:H48)-MIN(D48:H48)</f>
        <v>9.5</v>
      </c>
      <c r="L48" s="27">
        <v>41488</v>
      </c>
    </row>
    <row r="49" spans="1:12" x14ac:dyDescent="0.3">
      <c r="A49" s="44" t="s">
        <v>81</v>
      </c>
      <c r="B49" s="15">
        <v>2.7</v>
      </c>
      <c r="C49">
        <v>0.35</v>
      </c>
      <c r="D49" s="16">
        <v>203</v>
      </c>
      <c r="E49" s="28">
        <v>192.5</v>
      </c>
      <c r="F49" s="28">
        <v>198</v>
      </c>
      <c r="G49" s="28">
        <v>195</v>
      </c>
      <c r="H49" s="28">
        <v>194</v>
      </c>
      <c r="I49">
        <f>AVERAGE(D49:H49)</f>
        <v>196.5</v>
      </c>
      <c r="J49">
        <f>I49*2.2</f>
        <v>432.3</v>
      </c>
      <c r="K49">
        <f>MAX(D49:H49)-MIN(D49:H49)</f>
        <v>10.5</v>
      </c>
      <c r="L49" s="27">
        <v>41488</v>
      </c>
    </row>
    <row r="50" spans="1:12" x14ac:dyDescent="0.3">
      <c r="A50" s="44" t="s">
        <v>81</v>
      </c>
      <c r="B50" s="15">
        <v>3</v>
      </c>
      <c r="C50">
        <v>0.35</v>
      </c>
      <c r="D50" s="16">
        <v>194</v>
      </c>
      <c r="E50" s="28">
        <v>220</v>
      </c>
      <c r="F50" s="28">
        <v>213</v>
      </c>
      <c r="G50" s="28">
        <v>219.5</v>
      </c>
      <c r="H50" s="28">
        <v>217</v>
      </c>
      <c r="I50">
        <f>AVERAGE(D50:H50)</f>
        <v>212.7</v>
      </c>
      <c r="J50">
        <f>I50*2.2</f>
        <v>467.94</v>
      </c>
      <c r="K50">
        <f>MAX(D50:H50)-MIN(D50:H50)</f>
        <v>26</v>
      </c>
      <c r="L50" s="27">
        <v>41488</v>
      </c>
    </row>
    <row r="51" spans="1:12" x14ac:dyDescent="0.3">
      <c r="A51" s="44" t="s">
        <v>81</v>
      </c>
      <c r="B51" s="15">
        <v>3.5</v>
      </c>
      <c r="C51">
        <v>0.35</v>
      </c>
      <c r="D51" s="16">
        <v>264</v>
      </c>
      <c r="E51" s="28">
        <v>258</v>
      </c>
      <c r="F51" s="28">
        <v>257</v>
      </c>
      <c r="G51" s="28">
        <v>261</v>
      </c>
      <c r="H51" s="28">
        <v>250.5</v>
      </c>
      <c r="I51">
        <f>AVERAGE(D51:H51)</f>
        <v>258.10000000000002</v>
      </c>
      <c r="J51">
        <f>I51*2.2</f>
        <v>567.82000000000005</v>
      </c>
      <c r="K51">
        <f>MAX(D51:H51)-MIN(D51:H51)</f>
        <v>13.5</v>
      </c>
      <c r="L51" s="27">
        <v>41488</v>
      </c>
    </row>
    <row r="52" spans="1:12" x14ac:dyDescent="0.3">
      <c r="A52" s="44" t="s">
        <v>81</v>
      </c>
      <c r="B52" s="15">
        <v>4.76</v>
      </c>
      <c r="C52">
        <v>0.35</v>
      </c>
      <c r="D52" s="16">
        <v>368</v>
      </c>
      <c r="E52" s="28">
        <v>389</v>
      </c>
      <c r="F52" s="28">
        <v>381</v>
      </c>
      <c r="G52" s="28">
        <v>392</v>
      </c>
      <c r="H52" s="28">
        <v>390</v>
      </c>
      <c r="I52">
        <f>AVERAGE(D52:H52)</f>
        <v>384</v>
      </c>
      <c r="J52">
        <f>I52*2.2</f>
        <v>844.80000000000007</v>
      </c>
      <c r="K52">
        <f>MAX(D52:H52)-MIN(D52:H52)</f>
        <v>24</v>
      </c>
      <c r="L52" s="27">
        <v>41488</v>
      </c>
    </row>
    <row r="53" spans="1:12" x14ac:dyDescent="0.3">
      <c r="A53" s="44" t="s">
        <v>81</v>
      </c>
      <c r="B53" s="15">
        <v>6.35</v>
      </c>
      <c r="C53">
        <v>0.35</v>
      </c>
      <c r="D53" s="16">
        <v>543</v>
      </c>
      <c r="E53" s="28">
        <v>567</v>
      </c>
      <c r="F53" s="28">
        <v>555</v>
      </c>
      <c r="G53" s="28">
        <v>548</v>
      </c>
      <c r="H53" s="28">
        <v>515</v>
      </c>
      <c r="I53">
        <f>AVERAGE(D53:H53)</f>
        <v>545.6</v>
      </c>
      <c r="J53">
        <f>I53*2.2</f>
        <v>1200.3200000000002</v>
      </c>
      <c r="K53">
        <f>MAX(D53:H53)-MIN(D53:H53)</f>
        <v>52</v>
      </c>
      <c r="L53" s="27">
        <v>41488</v>
      </c>
    </row>
    <row r="54" spans="1:12" x14ac:dyDescent="0.3">
      <c r="A54" s="44" t="s">
        <v>81</v>
      </c>
      <c r="B54" s="15">
        <v>9.5299999999999994</v>
      </c>
      <c r="C54">
        <v>0.35</v>
      </c>
      <c r="D54" s="16">
        <v>770</v>
      </c>
      <c r="E54" s="28">
        <v>779</v>
      </c>
      <c r="F54" s="28">
        <v>777</v>
      </c>
      <c r="G54" s="28">
        <v>780</v>
      </c>
      <c r="H54" s="28">
        <v>790</v>
      </c>
      <c r="I54">
        <f>AVERAGE(D54:H54)</f>
        <v>779.2</v>
      </c>
      <c r="J54">
        <f>I54*2.2</f>
        <v>1714.2400000000002</v>
      </c>
      <c r="K54">
        <f>MAX(D54:H54)-MIN(D54:H54)</f>
        <v>20</v>
      </c>
      <c r="L54" s="27">
        <v>41488</v>
      </c>
    </row>
    <row r="55" spans="1:12" x14ac:dyDescent="0.3">
      <c r="A55" s="44" t="s">
        <v>81</v>
      </c>
      <c r="B55" s="15">
        <v>12.7</v>
      </c>
      <c r="C55">
        <v>0.35</v>
      </c>
      <c r="D55" s="16">
        <v>860.5</v>
      </c>
      <c r="E55" s="28">
        <v>863</v>
      </c>
      <c r="F55" s="28">
        <v>838.5</v>
      </c>
      <c r="G55" s="28">
        <v>815</v>
      </c>
      <c r="H55" s="28">
        <v>827</v>
      </c>
      <c r="I55">
        <f>AVERAGE(D55:H55)</f>
        <v>840.8</v>
      </c>
      <c r="J55">
        <f>I55*2.2</f>
        <v>1849.76</v>
      </c>
      <c r="K55">
        <f>MAX(D55:H55)-MIN(D55:H55)</f>
        <v>48</v>
      </c>
      <c r="L55" s="27">
        <v>41488</v>
      </c>
    </row>
    <row r="56" spans="1:12" x14ac:dyDescent="0.3">
      <c r="A56" s="44" t="s">
        <v>81</v>
      </c>
      <c r="B56" s="15">
        <v>19.05</v>
      </c>
      <c r="C56">
        <v>0.35</v>
      </c>
      <c r="D56" s="16">
        <v>883</v>
      </c>
      <c r="E56" s="28">
        <v>889</v>
      </c>
      <c r="F56" s="28">
        <v>871</v>
      </c>
      <c r="G56" s="28">
        <v>880</v>
      </c>
      <c r="H56" s="28">
        <v>881</v>
      </c>
      <c r="I56">
        <f>AVERAGE(D56:H56)</f>
        <v>880.8</v>
      </c>
      <c r="J56">
        <f>I56*2.2</f>
        <v>1937.76</v>
      </c>
      <c r="K56">
        <f>MAX(D56:H56)-MIN(D56:H56)</f>
        <v>18</v>
      </c>
      <c r="L56" s="27">
        <v>41488</v>
      </c>
    </row>
    <row r="57" spans="1:12" x14ac:dyDescent="0.3">
      <c r="A57" s="44" t="s">
        <v>81</v>
      </c>
      <c r="B57" s="15">
        <v>25.4</v>
      </c>
      <c r="C57">
        <v>0.35</v>
      </c>
      <c r="D57" s="16">
        <v>859</v>
      </c>
      <c r="E57" s="28">
        <v>858</v>
      </c>
      <c r="F57" s="28">
        <v>870</v>
      </c>
      <c r="G57" s="28">
        <v>855</v>
      </c>
      <c r="H57" s="28">
        <v>875</v>
      </c>
      <c r="I57">
        <f>AVERAGE(D57:H57)</f>
        <v>863.4</v>
      </c>
      <c r="J57">
        <f>I57*2.2</f>
        <v>1899.48</v>
      </c>
      <c r="K57">
        <f>MAX(D57:H57)-MIN(D57:H57)</f>
        <v>20</v>
      </c>
      <c r="L57" s="27">
        <v>41488</v>
      </c>
    </row>
    <row r="58" spans="1:12" x14ac:dyDescent="0.3">
      <c r="A58" s="44" t="s">
        <v>81</v>
      </c>
      <c r="B58" s="15">
        <v>1.9</v>
      </c>
      <c r="C58">
        <v>0.5</v>
      </c>
      <c r="D58" s="16">
        <v>138</v>
      </c>
      <c r="E58" s="28">
        <v>131</v>
      </c>
      <c r="F58" s="28">
        <v>132</v>
      </c>
      <c r="G58" s="28">
        <v>130</v>
      </c>
      <c r="H58" s="28">
        <v>135</v>
      </c>
      <c r="I58">
        <f>AVERAGE(D58:H58)</f>
        <v>133.19999999999999</v>
      </c>
      <c r="J58">
        <f>I58*2.2</f>
        <v>293.04000000000002</v>
      </c>
      <c r="K58">
        <f>MAX(D58:H58)-MIN(D58:H58)</f>
        <v>8</v>
      </c>
      <c r="L58" s="27">
        <v>41488</v>
      </c>
    </row>
    <row r="59" spans="1:12" x14ac:dyDescent="0.3">
      <c r="A59" s="44" t="s">
        <v>81</v>
      </c>
      <c r="B59" s="15">
        <v>2.7</v>
      </c>
      <c r="C59">
        <v>0.5</v>
      </c>
      <c r="D59" s="16">
        <v>187.5</v>
      </c>
      <c r="E59" s="28">
        <v>192</v>
      </c>
      <c r="F59" s="28">
        <v>190</v>
      </c>
      <c r="G59" s="28">
        <v>185</v>
      </c>
      <c r="H59" s="28">
        <v>188</v>
      </c>
      <c r="I59">
        <f>AVERAGE(D59:H59)</f>
        <v>188.5</v>
      </c>
      <c r="J59">
        <f>I59*2.2</f>
        <v>414.70000000000005</v>
      </c>
      <c r="K59">
        <f>MAX(D59:H59)-MIN(D59:H59)</f>
        <v>7</v>
      </c>
      <c r="L59" s="27">
        <v>41488</v>
      </c>
    </row>
    <row r="60" spans="1:12" x14ac:dyDescent="0.3">
      <c r="A60" s="44" t="s">
        <v>81</v>
      </c>
      <c r="B60" s="15">
        <v>3</v>
      </c>
      <c r="C60">
        <v>0.5</v>
      </c>
      <c r="D60" s="16">
        <v>214</v>
      </c>
      <c r="E60" s="28">
        <v>208</v>
      </c>
      <c r="F60" s="28">
        <v>203</v>
      </c>
      <c r="G60" s="28">
        <v>211.5</v>
      </c>
      <c r="H60" s="28">
        <v>209</v>
      </c>
      <c r="I60">
        <f>AVERAGE(D60:H60)</f>
        <v>209.1</v>
      </c>
      <c r="J60">
        <f>I60*2.2</f>
        <v>460.02000000000004</v>
      </c>
      <c r="K60">
        <f>MAX(D60:H60)-MIN(D60:H60)</f>
        <v>11</v>
      </c>
      <c r="L60" s="27">
        <v>41488</v>
      </c>
    </row>
    <row r="61" spans="1:12" x14ac:dyDescent="0.3">
      <c r="A61" s="44" t="s">
        <v>81</v>
      </c>
      <c r="B61" s="15">
        <v>3.5</v>
      </c>
      <c r="C61">
        <v>0.5</v>
      </c>
      <c r="D61" s="16">
        <v>250.5</v>
      </c>
      <c r="E61" s="28">
        <v>257</v>
      </c>
      <c r="F61" s="28">
        <v>244</v>
      </c>
      <c r="G61" s="28">
        <v>248</v>
      </c>
      <c r="H61" s="28">
        <v>257</v>
      </c>
      <c r="I61">
        <f>AVERAGE(D61:H61)</f>
        <v>251.3</v>
      </c>
      <c r="J61">
        <f>I61*2.2</f>
        <v>552.86</v>
      </c>
      <c r="K61">
        <f>MAX(D61:H61)-MIN(D61:H61)</f>
        <v>13</v>
      </c>
      <c r="L61" s="27">
        <v>41488</v>
      </c>
    </row>
    <row r="62" spans="1:12" x14ac:dyDescent="0.3">
      <c r="A62" s="44" t="s">
        <v>81</v>
      </c>
      <c r="B62" s="15">
        <v>4.76</v>
      </c>
      <c r="C62">
        <v>0.5</v>
      </c>
      <c r="D62" s="16">
        <v>387</v>
      </c>
      <c r="E62" s="28">
        <v>390</v>
      </c>
      <c r="F62" s="28">
        <v>385</v>
      </c>
      <c r="G62" s="28">
        <v>372</v>
      </c>
      <c r="H62" s="28">
        <v>380</v>
      </c>
      <c r="I62">
        <f>AVERAGE(D62:H62)</f>
        <v>382.8</v>
      </c>
      <c r="J62">
        <f>I62*2.2</f>
        <v>842.16000000000008</v>
      </c>
      <c r="K62">
        <f>MAX(D62:H62)-MIN(D62:H62)</f>
        <v>18</v>
      </c>
      <c r="L62" s="27">
        <v>41488</v>
      </c>
    </row>
    <row r="63" spans="1:12" x14ac:dyDescent="0.3">
      <c r="A63" s="44" t="s">
        <v>81</v>
      </c>
      <c r="B63" s="15">
        <v>6.35</v>
      </c>
      <c r="C63">
        <v>0.5</v>
      </c>
      <c r="D63" s="16">
        <v>530</v>
      </c>
      <c r="E63" s="28">
        <v>508</v>
      </c>
      <c r="F63" s="28">
        <v>528</v>
      </c>
      <c r="G63" s="28">
        <v>517</v>
      </c>
      <c r="H63" s="28">
        <v>509.5</v>
      </c>
      <c r="I63">
        <f>AVERAGE(D63:H63)</f>
        <v>518.5</v>
      </c>
      <c r="J63">
        <f>I63*2.2</f>
        <v>1140.7</v>
      </c>
      <c r="K63">
        <f>MAX(D63:H63)-MIN(D63:H63)</f>
        <v>22</v>
      </c>
      <c r="L63" s="27">
        <v>41488</v>
      </c>
    </row>
    <row r="64" spans="1:12" x14ac:dyDescent="0.3">
      <c r="A64" s="44" t="s">
        <v>81</v>
      </c>
      <c r="B64" s="15">
        <v>9.5299999999999994</v>
      </c>
      <c r="C64">
        <v>0.5</v>
      </c>
      <c r="D64" s="16">
        <v>650</v>
      </c>
      <c r="E64" s="28">
        <v>643</v>
      </c>
      <c r="F64" s="28">
        <v>639</v>
      </c>
      <c r="G64" s="28">
        <v>645</v>
      </c>
      <c r="H64" s="28">
        <v>650</v>
      </c>
      <c r="I64">
        <f>AVERAGE(D64:H64)</f>
        <v>645.4</v>
      </c>
      <c r="J64">
        <f>I64*2.2</f>
        <v>1419.88</v>
      </c>
      <c r="K64">
        <f>MAX(D64:H64)-MIN(D64:H64)</f>
        <v>11</v>
      </c>
      <c r="L64" s="27">
        <v>41488</v>
      </c>
    </row>
    <row r="65" spans="1:12" x14ac:dyDescent="0.3">
      <c r="A65" s="44" t="s">
        <v>81</v>
      </c>
      <c r="B65" s="15">
        <v>12.7</v>
      </c>
      <c r="C65">
        <v>0.5</v>
      </c>
      <c r="D65" s="16">
        <v>758</v>
      </c>
      <c r="E65" s="28">
        <v>751</v>
      </c>
      <c r="F65" s="28">
        <v>760</v>
      </c>
      <c r="G65" s="28">
        <v>738</v>
      </c>
      <c r="H65" s="28">
        <v>746.5</v>
      </c>
      <c r="I65">
        <f>AVERAGE(D65:H65)</f>
        <v>750.7</v>
      </c>
      <c r="J65">
        <f>I65*2.2</f>
        <v>1651.5400000000002</v>
      </c>
      <c r="K65">
        <f>MAX(D65:H65)-MIN(D65:H65)</f>
        <v>22</v>
      </c>
      <c r="L65" s="27">
        <v>41488</v>
      </c>
    </row>
    <row r="66" spans="1:12" x14ac:dyDescent="0.3">
      <c r="A66" s="44" t="s">
        <v>81</v>
      </c>
      <c r="B66" s="15">
        <v>19.05</v>
      </c>
      <c r="C66">
        <v>0.5</v>
      </c>
      <c r="D66" s="16">
        <v>772</v>
      </c>
      <c r="E66" s="28">
        <v>769.5</v>
      </c>
      <c r="F66" s="28">
        <v>773</v>
      </c>
      <c r="G66" s="28">
        <v>768</v>
      </c>
      <c r="H66" s="28">
        <v>779</v>
      </c>
      <c r="I66">
        <f>AVERAGE(D66:H66)</f>
        <v>772.3</v>
      </c>
      <c r="J66">
        <f>I66*2.2</f>
        <v>1699.06</v>
      </c>
      <c r="K66">
        <f>MAX(D66:H66)-MIN(D66:H66)</f>
        <v>11</v>
      </c>
      <c r="L66" s="27">
        <v>41488</v>
      </c>
    </row>
    <row r="67" spans="1:12" x14ac:dyDescent="0.3">
      <c r="A67" s="44" t="s">
        <v>81</v>
      </c>
      <c r="B67" s="15">
        <v>25.4</v>
      </c>
      <c r="C67">
        <v>0.5</v>
      </c>
      <c r="D67" s="16">
        <v>788</v>
      </c>
      <c r="E67" s="28">
        <v>758</v>
      </c>
      <c r="F67" s="28">
        <v>790</v>
      </c>
      <c r="G67" s="28">
        <v>785</v>
      </c>
      <c r="H67" s="28">
        <v>767</v>
      </c>
      <c r="I67">
        <f>AVERAGE(D67:H67)</f>
        <v>777.6</v>
      </c>
      <c r="J67">
        <f>I67*2.2</f>
        <v>1710.7200000000003</v>
      </c>
      <c r="K67">
        <f>MAX(D67:H67)-MIN(D67:H67)</f>
        <v>32</v>
      </c>
      <c r="L67" s="27">
        <v>41488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O30" sqref="O30"/>
    </sheetView>
  </sheetViews>
  <sheetFormatPr defaultRowHeight="14.4" x14ac:dyDescent="0.3"/>
  <cols>
    <col min="4" max="8" width="0" hidden="1" customWidth="1"/>
    <col min="12" max="12" width="23.6640625" customWidth="1"/>
  </cols>
  <sheetData>
    <row r="1" spans="1:13" x14ac:dyDescent="0.3">
      <c r="A1" t="s">
        <v>72</v>
      </c>
      <c r="B1" s="2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4"/>
      <c r="B2" s="3"/>
    </row>
    <row r="3" spans="1:13" x14ac:dyDescent="0.3">
      <c r="A3" s="25" t="s">
        <v>53</v>
      </c>
      <c r="B3" s="21" t="s">
        <v>52</v>
      </c>
      <c r="C3" t="s">
        <v>51</v>
      </c>
      <c r="D3" t="s">
        <v>50</v>
      </c>
      <c r="E3" t="s">
        <v>49</v>
      </c>
      <c r="F3" t="s">
        <v>48</v>
      </c>
      <c r="G3" t="s">
        <v>47</v>
      </c>
      <c r="H3" t="s">
        <v>46</v>
      </c>
      <c r="I3" t="s">
        <v>45</v>
      </c>
      <c r="J3" t="s">
        <v>44</v>
      </c>
      <c r="K3" t="s">
        <v>69</v>
      </c>
      <c r="L3" t="s">
        <v>42</v>
      </c>
      <c r="M3" t="s">
        <v>41</v>
      </c>
    </row>
    <row r="4" spans="1:13" x14ac:dyDescent="0.3">
      <c r="A4" s="25" t="s">
        <v>70</v>
      </c>
      <c r="B4" s="15">
        <v>2.7</v>
      </c>
      <c r="C4">
        <v>0</v>
      </c>
      <c r="D4" s="16">
        <v>325</v>
      </c>
      <c r="E4" s="28">
        <v>338.5</v>
      </c>
      <c r="F4" s="28">
        <v>348.5</v>
      </c>
      <c r="G4" s="28">
        <v>340</v>
      </c>
      <c r="H4" s="28">
        <v>329</v>
      </c>
      <c r="I4">
        <f t="shared" ref="I4:I53" si="0">AVERAGE(D4:H4)</f>
        <v>336.2</v>
      </c>
      <c r="J4">
        <f t="shared" ref="J4:J48" si="1">I4*2.2</f>
        <v>739.64</v>
      </c>
      <c r="K4">
        <f t="shared" ref="K4:K48" si="2">MAX(D4:H4)-MIN(D4:H4)</f>
        <v>23.5</v>
      </c>
      <c r="L4" s="27">
        <v>41486</v>
      </c>
    </row>
    <row r="5" spans="1:13" x14ac:dyDescent="0.3">
      <c r="A5" s="25" t="s">
        <v>70</v>
      </c>
      <c r="B5" s="15">
        <v>3</v>
      </c>
      <c r="C5">
        <v>0</v>
      </c>
      <c r="D5" s="16">
        <v>353</v>
      </c>
      <c r="E5" s="28">
        <v>351</v>
      </c>
      <c r="F5" s="28">
        <v>360.5</v>
      </c>
      <c r="G5" s="28">
        <v>358</v>
      </c>
      <c r="H5" s="28">
        <v>352</v>
      </c>
      <c r="I5">
        <f>AVERAGE(D5:H5)</f>
        <v>354.9</v>
      </c>
      <c r="J5">
        <f>I5*2.2</f>
        <v>780.78</v>
      </c>
      <c r="K5">
        <f>MAX(D5:H5)-MIN(D5:H5)</f>
        <v>9.5</v>
      </c>
      <c r="L5" s="27">
        <v>41486</v>
      </c>
    </row>
    <row r="6" spans="1:13" x14ac:dyDescent="0.3">
      <c r="A6" s="25" t="s">
        <v>70</v>
      </c>
      <c r="B6" s="15">
        <v>3.5</v>
      </c>
      <c r="C6">
        <v>0</v>
      </c>
      <c r="D6" s="16">
        <v>403</v>
      </c>
      <c r="E6" s="28">
        <v>388</v>
      </c>
      <c r="F6" s="28">
        <v>392.5</v>
      </c>
      <c r="G6" s="28">
        <v>397</v>
      </c>
      <c r="H6" s="28">
        <v>395</v>
      </c>
      <c r="I6">
        <f>AVERAGE(D6:H6)</f>
        <v>395.1</v>
      </c>
      <c r="J6">
        <f>I6*2.2</f>
        <v>869.22000000000014</v>
      </c>
      <c r="K6">
        <f>MAX(D6:H6)-MIN(D6:H6)</f>
        <v>15</v>
      </c>
      <c r="L6" s="27">
        <v>41486</v>
      </c>
    </row>
    <row r="7" spans="1:13" x14ac:dyDescent="0.3">
      <c r="A7" s="25" t="s">
        <v>70</v>
      </c>
      <c r="B7" s="15">
        <v>4.76</v>
      </c>
      <c r="C7">
        <v>0</v>
      </c>
      <c r="D7" s="16">
        <v>569</v>
      </c>
      <c r="E7" s="28">
        <v>566.5</v>
      </c>
      <c r="F7" s="28">
        <v>561</v>
      </c>
      <c r="G7" s="28">
        <v>563</v>
      </c>
      <c r="H7" s="28">
        <v>570</v>
      </c>
      <c r="I7">
        <f>AVERAGE(D7:H7)</f>
        <v>565.9</v>
      </c>
      <c r="J7">
        <f>I7*2.2</f>
        <v>1244.98</v>
      </c>
      <c r="K7">
        <f>MAX(D7:H7)-MIN(D7:H7)</f>
        <v>9</v>
      </c>
      <c r="L7" s="27">
        <v>41486</v>
      </c>
    </row>
    <row r="8" spans="1:13" x14ac:dyDescent="0.3">
      <c r="A8" s="25" t="s">
        <v>70</v>
      </c>
      <c r="B8" s="15">
        <v>6.35</v>
      </c>
      <c r="C8">
        <v>0</v>
      </c>
      <c r="D8" s="16">
        <v>816.5</v>
      </c>
      <c r="E8" s="28">
        <v>825</v>
      </c>
      <c r="F8" s="28">
        <v>805</v>
      </c>
      <c r="G8" s="28">
        <v>805.5</v>
      </c>
      <c r="H8" s="28">
        <v>831</v>
      </c>
      <c r="I8">
        <f>AVERAGE(D8:H8)</f>
        <v>816.6</v>
      </c>
      <c r="J8">
        <f>I8*2.2</f>
        <v>1796.5200000000002</v>
      </c>
      <c r="K8">
        <f>MAX(D8:H8)-MIN(D8:H8)</f>
        <v>26</v>
      </c>
      <c r="L8" s="27">
        <v>41486</v>
      </c>
    </row>
    <row r="9" spans="1:13" x14ac:dyDescent="0.3">
      <c r="A9" s="25" t="s">
        <v>70</v>
      </c>
      <c r="B9" s="15">
        <v>9.5299999999999994</v>
      </c>
      <c r="C9">
        <v>0</v>
      </c>
      <c r="D9" s="16">
        <v>1113</v>
      </c>
      <c r="E9" s="28">
        <v>1115</v>
      </c>
      <c r="F9" s="28">
        <v>1120</v>
      </c>
      <c r="G9" s="28">
        <v>1108</v>
      </c>
      <c r="H9" s="28">
        <v>1113</v>
      </c>
      <c r="I9">
        <f>AVERAGE(D9:H9)</f>
        <v>1113.8</v>
      </c>
      <c r="J9">
        <f>I9*2.2</f>
        <v>2450.36</v>
      </c>
      <c r="K9">
        <f>MAX(D9:H9)-MIN(D9:H9)</f>
        <v>12</v>
      </c>
      <c r="L9" s="27">
        <v>41486</v>
      </c>
    </row>
    <row r="10" spans="1:13" x14ac:dyDescent="0.3">
      <c r="A10" s="25" t="s">
        <v>70</v>
      </c>
      <c r="B10" s="15">
        <v>12.7</v>
      </c>
      <c r="C10">
        <v>0</v>
      </c>
      <c r="D10" s="16">
        <v>1513</v>
      </c>
      <c r="E10" s="28">
        <v>1502</v>
      </c>
      <c r="F10" s="28">
        <v>1528</v>
      </c>
      <c r="G10" s="28">
        <v>1529</v>
      </c>
      <c r="H10" s="28">
        <v>1523</v>
      </c>
      <c r="I10">
        <f>AVERAGE(D10:H10)</f>
        <v>1519</v>
      </c>
      <c r="J10">
        <f>I10*2.2</f>
        <v>3341.8</v>
      </c>
      <c r="K10">
        <f>MAX(D10:H10)-MIN(D10:H10)</f>
        <v>27</v>
      </c>
      <c r="L10" s="27">
        <v>41486</v>
      </c>
    </row>
    <row r="11" spans="1:13" x14ac:dyDescent="0.3">
      <c r="A11" s="25" t="s">
        <v>70</v>
      </c>
      <c r="B11" s="15">
        <v>19.05</v>
      </c>
      <c r="C11">
        <v>0</v>
      </c>
      <c r="D11" s="16">
        <v>1637</v>
      </c>
      <c r="E11" s="28">
        <v>1628</v>
      </c>
      <c r="F11" s="28">
        <v>1633</v>
      </c>
      <c r="G11" s="28">
        <v>1607</v>
      </c>
      <c r="H11" s="28">
        <v>1605</v>
      </c>
      <c r="I11">
        <f>AVERAGE(D11:H11)</f>
        <v>1622</v>
      </c>
      <c r="J11">
        <f>I11*2.2</f>
        <v>3568.4</v>
      </c>
      <c r="K11">
        <f>MAX(D11:H11)-MIN(D11:H11)</f>
        <v>32</v>
      </c>
      <c r="L11" s="27">
        <v>41486</v>
      </c>
    </row>
    <row r="12" spans="1:13" x14ac:dyDescent="0.3">
      <c r="A12" s="25" t="s">
        <v>70</v>
      </c>
      <c r="B12" s="15">
        <v>25.4</v>
      </c>
      <c r="C12">
        <v>0</v>
      </c>
      <c r="D12" s="16">
        <v>1676</v>
      </c>
      <c r="E12" s="28">
        <v>1638</v>
      </c>
      <c r="F12" s="28">
        <v>1676.5</v>
      </c>
      <c r="G12" s="28">
        <v>1639</v>
      </c>
      <c r="H12" s="28">
        <v>1639</v>
      </c>
      <c r="I12">
        <f>AVERAGE(D12:H12)</f>
        <v>1653.7</v>
      </c>
      <c r="J12">
        <f>I12*2.2</f>
        <v>3638.1400000000003</v>
      </c>
      <c r="K12">
        <f>MAX(D12:H12)-MIN(D12:H12)</f>
        <v>38.5</v>
      </c>
      <c r="L12" s="27">
        <v>41486</v>
      </c>
    </row>
    <row r="13" spans="1:13" x14ac:dyDescent="0.3">
      <c r="A13" s="25" t="s">
        <v>71</v>
      </c>
      <c r="B13" s="3">
        <v>2.7</v>
      </c>
      <c r="C13">
        <v>0</v>
      </c>
      <c r="D13" s="16">
        <v>63</v>
      </c>
      <c r="E13" s="28">
        <v>61</v>
      </c>
      <c r="F13" s="28">
        <v>61</v>
      </c>
      <c r="G13" s="28">
        <v>62</v>
      </c>
      <c r="H13" s="28">
        <v>61</v>
      </c>
      <c r="I13">
        <f>AVERAGE(D13:H13)</f>
        <v>61.6</v>
      </c>
      <c r="J13" s="30">
        <f>I13*2.2</f>
        <v>135.52000000000001</v>
      </c>
      <c r="K13">
        <f>MAX(D13:H13)-MIN(D13:H13)</f>
        <v>2</v>
      </c>
      <c r="L13" s="27">
        <v>41486</v>
      </c>
    </row>
    <row r="14" spans="1:13" x14ac:dyDescent="0.3">
      <c r="A14" s="25" t="s">
        <v>71</v>
      </c>
      <c r="B14" s="3">
        <v>3</v>
      </c>
      <c r="C14">
        <v>0</v>
      </c>
      <c r="D14" s="16">
        <v>72</v>
      </c>
      <c r="E14" s="28">
        <v>73</v>
      </c>
      <c r="F14" s="28">
        <v>74</v>
      </c>
      <c r="G14" s="28">
        <v>73</v>
      </c>
      <c r="H14" s="28">
        <v>73</v>
      </c>
      <c r="I14">
        <f>AVERAGE(D14:H14)</f>
        <v>73</v>
      </c>
      <c r="J14" s="30">
        <f>I14*2.2</f>
        <v>160.60000000000002</v>
      </c>
      <c r="K14">
        <f>MAX(D14:H14)-MIN(D14:H14)</f>
        <v>2</v>
      </c>
      <c r="L14" s="27">
        <v>41486</v>
      </c>
    </row>
    <row r="15" spans="1:13" x14ac:dyDescent="0.3">
      <c r="A15" s="25" t="s">
        <v>71</v>
      </c>
      <c r="B15" s="3">
        <v>3.5</v>
      </c>
      <c r="C15">
        <v>0</v>
      </c>
      <c r="D15" s="16">
        <v>91</v>
      </c>
      <c r="E15" s="28">
        <v>90</v>
      </c>
      <c r="F15" s="28">
        <v>90</v>
      </c>
      <c r="G15" s="28">
        <v>92</v>
      </c>
      <c r="H15" s="28">
        <v>91</v>
      </c>
      <c r="I15">
        <f>AVERAGE(D15:H15)</f>
        <v>90.8</v>
      </c>
      <c r="J15" s="30">
        <f>I15*2.2</f>
        <v>199.76000000000002</v>
      </c>
      <c r="K15">
        <f>MAX(D15:H15)-MIN(D15:H15)</f>
        <v>2</v>
      </c>
      <c r="L15" s="27">
        <v>41486</v>
      </c>
    </row>
    <row r="16" spans="1:13" x14ac:dyDescent="0.3">
      <c r="A16" s="25" t="s">
        <v>71</v>
      </c>
      <c r="B16" s="3">
        <v>4.76</v>
      </c>
      <c r="C16">
        <v>0</v>
      </c>
      <c r="D16" s="16">
        <v>130</v>
      </c>
      <c r="E16" s="28">
        <v>132</v>
      </c>
      <c r="F16" s="28">
        <v>132</v>
      </c>
      <c r="G16" s="28">
        <v>131</v>
      </c>
      <c r="H16" s="28">
        <v>129</v>
      </c>
      <c r="I16">
        <f>AVERAGE(D16:H16)</f>
        <v>130.80000000000001</v>
      </c>
      <c r="J16" s="30">
        <f>I16*2.2</f>
        <v>287.76000000000005</v>
      </c>
      <c r="K16">
        <f>MAX(D16:H16)-MIN(D16:H16)</f>
        <v>3</v>
      </c>
      <c r="L16" s="27">
        <v>41486</v>
      </c>
    </row>
    <row r="17" spans="1:12" x14ac:dyDescent="0.3">
      <c r="A17" s="25" t="s">
        <v>71</v>
      </c>
      <c r="B17" s="3">
        <v>6.35</v>
      </c>
      <c r="C17">
        <v>0</v>
      </c>
      <c r="D17" s="16">
        <v>163</v>
      </c>
      <c r="E17" s="28">
        <v>165</v>
      </c>
      <c r="F17" s="28">
        <v>163</v>
      </c>
      <c r="G17" s="28">
        <v>164</v>
      </c>
      <c r="H17" s="28">
        <v>164</v>
      </c>
      <c r="I17">
        <f>AVERAGE(D17:H17)</f>
        <v>163.80000000000001</v>
      </c>
      <c r="J17" s="30">
        <f>I17*2.2</f>
        <v>360.36000000000007</v>
      </c>
      <c r="K17">
        <f>MAX(D17:H17)-MIN(D17:H17)</f>
        <v>2</v>
      </c>
      <c r="L17" s="27">
        <v>41486</v>
      </c>
    </row>
    <row r="18" spans="1:12" x14ac:dyDescent="0.3">
      <c r="A18" s="25" t="s">
        <v>71</v>
      </c>
      <c r="B18" s="3">
        <v>9.5299999999999994</v>
      </c>
      <c r="C18">
        <v>0</v>
      </c>
      <c r="D18" s="16">
        <v>232</v>
      </c>
      <c r="E18" s="28">
        <v>229</v>
      </c>
      <c r="F18" s="28">
        <v>235</v>
      </c>
      <c r="G18" s="28">
        <v>230</v>
      </c>
      <c r="H18" s="28">
        <v>237</v>
      </c>
      <c r="I18">
        <f>AVERAGE(D18:H18)</f>
        <v>232.6</v>
      </c>
      <c r="J18" s="30">
        <f>I18*2.2</f>
        <v>511.72</v>
      </c>
      <c r="K18">
        <f>MAX(D18:H18)-MIN(D18:H18)</f>
        <v>8</v>
      </c>
      <c r="L18" s="27">
        <v>41486</v>
      </c>
    </row>
    <row r="19" spans="1:12" x14ac:dyDescent="0.3">
      <c r="A19" s="25" t="s">
        <v>71</v>
      </c>
      <c r="B19" s="3">
        <v>12.7</v>
      </c>
      <c r="C19">
        <v>0</v>
      </c>
      <c r="D19" s="16">
        <v>313</v>
      </c>
      <c r="E19" s="28">
        <v>312</v>
      </c>
      <c r="F19" s="28">
        <v>320</v>
      </c>
      <c r="G19" s="28">
        <v>317</v>
      </c>
      <c r="H19" s="28">
        <v>315</v>
      </c>
      <c r="I19">
        <f>AVERAGE(D19:H19)</f>
        <v>315.39999999999998</v>
      </c>
      <c r="J19" s="30">
        <f>I19*2.2</f>
        <v>693.88</v>
      </c>
      <c r="K19">
        <f>MAX(D19:H19)-MIN(D19:H19)</f>
        <v>8</v>
      </c>
      <c r="L19" s="27">
        <v>41486</v>
      </c>
    </row>
    <row r="20" spans="1:12" x14ac:dyDescent="0.3">
      <c r="A20" s="25" t="s">
        <v>71</v>
      </c>
      <c r="B20" s="3">
        <v>19.05</v>
      </c>
      <c r="C20">
        <v>0</v>
      </c>
      <c r="D20" s="16">
        <v>322</v>
      </c>
      <c r="E20" s="28">
        <v>313</v>
      </c>
      <c r="F20" s="28">
        <v>320</v>
      </c>
      <c r="G20" s="28">
        <v>320</v>
      </c>
      <c r="H20" s="28">
        <v>315</v>
      </c>
      <c r="I20">
        <f>AVERAGE(D20:H20)</f>
        <v>318</v>
      </c>
      <c r="J20" s="30">
        <f>I20*2.2</f>
        <v>699.6</v>
      </c>
      <c r="K20">
        <f>MAX(D20:H20)-MIN(D20:H20)</f>
        <v>9</v>
      </c>
      <c r="L20" s="27">
        <v>41486</v>
      </c>
    </row>
    <row r="21" spans="1:12" x14ac:dyDescent="0.3">
      <c r="A21" s="25" t="s">
        <v>70</v>
      </c>
      <c r="B21" s="15">
        <v>2.7</v>
      </c>
      <c r="C21">
        <v>0.15</v>
      </c>
      <c r="D21" s="16">
        <v>282</v>
      </c>
      <c r="E21" s="28">
        <v>288.5</v>
      </c>
      <c r="F21" s="28">
        <v>288</v>
      </c>
      <c r="G21" s="28">
        <v>290</v>
      </c>
      <c r="H21" s="28">
        <v>285</v>
      </c>
      <c r="I21">
        <f t="shared" si="0"/>
        <v>286.7</v>
      </c>
      <c r="J21">
        <f t="shared" si="1"/>
        <v>630.74</v>
      </c>
      <c r="K21">
        <f t="shared" si="2"/>
        <v>8</v>
      </c>
      <c r="L21" s="27">
        <v>41486</v>
      </c>
    </row>
    <row r="22" spans="1:12" x14ac:dyDescent="0.3">
      <c r="A22" s="25" t="s">
        <v>70</v>
      </c>
      <c r="B22" s="15">
        <v>3</v>
      </c>
      <c r="C22">
        <v>0.15</v>
      </c>
      <c r="D22" s="16">
        <v>329</v>
      </c>
      <c r="E22" s="28">
        <v>324</v>
      </c>
      <c r="F22" s="28">
        <v>325</v>
      </c>
      <c r="G22" s="28">
        <v>317</v>
      </c>
      <c r="H22" s="28">
        <v>319.5</v>
      </c>
      <c r="I22" s="30">
        <f>AVERAGE(D22:H22)</f>
        <v>322.89999999999998</v>
      </c>
      <c r="J22" s="30">
        <f>I22*2.2</f>
        <v>710.38</v>
      </c>
      <c r="K22">
        <f>MAX(D22:H22)-MIN(D22:H22)</f>
        <v>12</v>
      </c>
      <c r="L22" s="27">
        <v>41486</v>
      </c>
    </row>
    <row r="23" spans="1:12" x14ac:dyDescent="0.3">
      <c r="A23" s="25" t="s">
        <v>70</v>
      </c>
      <c r="B23" s="15">
        <v>3.5</v>
      </c>
      <c r="C23">
        <v>0.15</v>
      </c>
      <c r="D23" s="16">
        <v>368</v>
      </c>
      <c r="E23" s="28">
        <v>371</v>
      </c>
      <c r="F23" s="28">
        <v>362.5</v>
      </c>
      <c r="G23" s="28">
        <v>380</v>
      </c>
      <c r="H23" s="28">
        <v>365</v>
      </c>
      <c r="I23">
        <f>AVERAGE(D23:H23)</f>
        <v>369.3</v>
      </c>
      <c r="J23">
        <f>I23*2.2</f>
        <v>812.46</v>
      </c>
      <c r="K23">
        <f>MAX(D23:H23)-MIN(D23:H23)</f>
        <v>17.5</v>
      </c>
      <c r="L23" s="27">
        <v>41486</v>
      </c>
    </row>
    <row r="24" spans="1:12" x14ac:dyDescent="0.3">
      <c r="A24" s="25" t="s">
        <v>70</v>
      </c>
      <c r="B24" s="15">
        <v>4.76</v>
      </c>
      <c r="C24">
        <v>0.15</v>
      </c>
      <c r="D24" s="16">
        <v>519.5</v>
      </c>
      <c r="E24" s="28">
        <v>540</v>
      </c>
      <c r="F24" s="28">
        <v>528</v>
      </c>
      <c r="G24" s="28">
        <v>533</v>
      </c>
      <c r="H24" s="28">
        <v>548.5</v>
      </c>
      <c r="I24">
        <f>AVERAGE(D24:H24)</f>
        <v>533.79999999999995</v>
      </c>
      <c r="J24">
        <f>I24*2.2</f>
        <v>1174.3599999999999</v>
      </c>
      <c r="K24">
        <f>MAX(D24:H24)-MIN(D24:H24)</f>
        <v>29</v>
      </c>
      <c r="L24" s="27">
        <v>41486</v>
      </c>
    </row>
    <row r="25" spans="1:12" x14ac:dyDescent="0.3">
      <c r="A25" s="25" t="s">
        <v>70</v>
      </c>
      <c r="B25" s="15">
        <v>6.35</v>
      </c>
      <c r="C25">
        <v>0.15</v>
      </c>
      <c r="D25" s="16">
        <v>794</v>
      </c>
      <c r="E25" s="28">
        <v>791.5</v>
      </c>
      <c r="F25" s="28">
        <v>788</v>
      </c>
      <c r="G25" s="28">
        <v>795</v>
      </c>
      <c r="H25" s="28">
        <v>782.5</v>
      </c>
      <c r="I25">
        <f>AVERAGE(D25:H25)</f>
        <v>790.2</v>
      </c>
      <c r="J25">
        <f>I25*2.2</f>
        <v>1738.4400000000003</v>
      </c>
      <c r="K25">
        <f>MAX(D25:H25)-MIN(D25:H25)</f>
        <v>12.5</v>
      </c>
      <c r="L25" s="27">
        <v>41486</v>
      </c>
    </row>
    <row r="26" spans="1:12" x14ac:dyDescent="0.3">
      <c r="A26" s="25" t="s">
        <v>70</v>
      </c>
      <c r="B26" s="15">
        <v>9.5299999999999994</v>
      </c>
      <c r="C26">
        <v>0.15</v>
      </c>
      <c r="D26" s="16">
        <v>1071</v>
      </c>
      <c r="E26" s="28">
        <v>1063</v>
      </c>
      <c r="F26" s="28">
        <v>1050</v>
      </c>
      <c r="G26" s="28">
        <v>1068</v>
      </c>
      <c r="H26" s="28">
        <v>1076</v>
      </c>
      <c r="I26">
        <f>AVERAGE(D26:H26)</f>
        <v>1065.5999999999999</v>
      </c>
      <c r="J26">
        <f>I26*2.2</f>
        <v>2344.3200000000002</v>
      </c>
      <c r="K26">
        <f>MAX(D26:H26)-MIN(D26:H26)</f>
        <v>26</v>
      </c>
      <c r="L26" s="27">
        <v>41486</v>
      </c>
    </row>
    <row r="27" spans="1:12" x14ac:dyDescent="0.3">
      <c r="A27" s="25" t="s">
        <v>70</v>
      </c>
      <c r="B27" s="15">
        <v>12.7</v>
      </c>
      <c r="C27">
        <v>0.15</v>
      </c>
      <c r="D27" s="16">
        <v>1276</v>
      </c>
      <c r="E27" s="28">
        <v>1261</v>
      </c>
      <c r="F27" s="28">
        <v>1260</v>
      </c>
      <c r="G27" s="28">
        <v>1251</v>
      </c>
      <c r="H27" s="28">
        <v>1267.5</v>
      </c>
      <c r="I27">
        <f>AVERAGE(D27:H27)</f>
        <v>1263.0999999999999</v>
      </c>
      <c r="J27">
        <f>I27*2.2</f>
        <v>2778.82</v>
      </c>
      <c r="K27">
        <f>MAX(D27:H27)-MIN(D27:H27)</f>
        <v>25</v>
      </c>
      <c r="L27" s="27">
        <v>41486</v>
      </c>
    </row>
    <row r="28" spans="1:12" x14ac:dyDescent="0.3">
      <c r="A28" s="25" t="s">
        <v>70</v>
      </c>
      <c r="B28" s="15">
        <v>19.05</v>
      </c>
      <c r="C28">
        <v>0.15</v>
      </c>
      <c r="D28" s="16">
        <v>1366</v>
      </c>
      <c r="E28" s="28">
        <v>1348</v>
      </c>
      <c r="F28" s="28">
        <v>1350</v>
      </c>
      <c r="G28" s="28">
        <v>1370</v>
      </c>
      <c r="H28" s="28">
        <v>1339</v>
      </c>
      <c r="I28">
        <f>AVERAGE(D28:H28)</f>
        <v>1354.6</v>
      </c>
      <c r="J28">
        <f>I28*2.2</f>
        <v>2980.12</v>
      </c>
      <c r="K28">
        <f>MAX(D28:H28)-MIN(D28:H28)</f>
        <v>31</v>
      </c>
      <c r="L28" s="27">
        <v>41486</v>
      </c>
    </row>
    <row r="29" spans="1:12" x14ac:dyDescent="0.3">
      <c r="A29" s="25" t="s">
        <v>70</v>
      </c>
      <c r="B29" s="15">
        <v>25.4</v>
      </c>
      <c r="C29">
        <v>0.15</v>
      </c>
      <c r="D29" s="16">
        <v>1331</v>
      </c>
      <c r="E29" s="28">
        <v>1353</v>
      </c>
      <c r="F29" s="28">
        <v>1325</v>
      </c>
      <c r="G29" s="28">
        <v>1362</v>
      </c>
      <c r="H29" s="28">
        <v>1358</v>
      </c>
      <c r="I29">
        <f>AVERAGE(D29:H29)</f>
        <v>1345.8</v>
      </c>
      <c r="J29">
        <f>I29*2.2</f>
        <v>2960.76</v>
      </c>
      <c r="K29">
        <f>MAX(D29:H29)-MIN(D29:H29)</f>
        <v>37</v>
      </c>
      <c r="L29" s="27">
        <v>41486</v>
      </c>
    </row>
    <row r="30" spans="1:12" x14ac:dyDescent="0.3">
      <c r="A30" s="25" t="s">
        <v>70</v>
      </c>
      <c r="B30" s="15">
        <v>2.7</v>
      </c>
      <c r="C30">
        <v>0.2</v>
      </c>
      <c r="D30" s="16">
        <v>276</v>
      </c>
      <c r="E30" s="28">
        <v>282</v>
      </c>
      <c r="F30" s="28">
        <v>277</v>
      </c>
      <c r="G30" s="28">
        <v>269</v>
      </c>
      <c r="H30" s="28">
        <v>278</v>
      </c>
      <c r="I30">
        <f t="shared" si="0"/>
        <v>276.39999999999998</v>
      </c>
      <c r="J30">
        <f t="shared" si="1"/>
        <v>608.08000000000004</v>
      </c>
      <c r="K30">
        <f t="shared" si="2"/>
        <v>13</v>
      </c>
      <c r="L30" s="27">
        <v>41486</v>
      </c>
    </row>
    <row r="31" spans="1:12" x14ac:dyDescent="0.3">
      <c r="A31" s="25" t="s">
        <v>70</v>
      </c>
      <c r="B31" s="15">
        <v>3</v>
      </c>
      <c r="C31">
        <v>0.2</v>
      </c>
      <c r="D31" s="16">
        <v>309</v>
      </c>
      <c r="E31" s="28">
        <v>310</v>
      </c>
      <c r="F31" s="28">
        <v>308</v>
      </c>
      <c r="G31" s="28">
        <v>315</v>
      </c>
      <c r="H31" s="28">
        <v>312.5</v>
      </c>
      <c r="I31">
        <f>AVERAGE(D31:H31)</f>
        <v>310.89999999999998</v>
      </c>
      <c r="J31">
        <f>I31*2.2</f>
        <v>683.98</v>
      </c>
      <c r="K31">
        <f>MAX(D31:H31)-MIN(D31:H31)</f>
        <v>7</v>
      </c>
      <c r="L31" s="27">
        <v>41486</v>
      </c>
    </row>
    <row r="32" spans="1:12" x14ac:dyDescent="0.3">
      <c r="A32" s="25" t="s">
        <v>70</v>
      </c>
      <c r="B32" s="15">
        <v>3.5</v>
      </c>
      <c r="C32">
        <v>0.2</v>
      </c>
      <c r="D32" s="16">
        <v>363</v>
      </c>
      <c r="E32" s="28">
        <v>365</v>
      </c>
      <c r="F32" s="28">
        <v>365</v>
      </c>
      <c r="G32" s="28">
        <v>350</v>
      </c>
      <c r="H32" s="28">
        <v>371</v>
      </c>
      <c r="I32">
        <f>AVERAGE(D32:H32)</f>
        <v>362.8</v>
      </c>
      <c r="J32">
        <f>I32*2.2</f>
        <v>798.16000000000008</v>
      </c>
      <c r="K32">
        <f>MAX(D32:H32)-MIN(D32:H32)</f>
        <v>21</v>
      </c>
      <c r="L32" s="27">
        <v>41486</v>
      </c>
    </row>
    <row r="33" spans="1:12" x14ac:dyDescent="0.3">
      <c r="A33" s="25" t="s">
        <v>70</v>
      </c>
      <c r="B33" s="15">
        <v>4.76</v>
      </c>
      <c r="C33">
        <v>0.2</v>
      </c>
      <c r="D33" s="16">
        <v>492</v>
      </c>
      <c r="E33" s="28">
        <v>490</v>
      </c>
      <c r="F33" s="28">
        <v>508</v>
      </c>
      <c r="G33" s="28">
        <v>510</v>
      </c>
      <c r="H33" s="28">
        <v>503</v>
      </c>
      <c r="I33">
        <f>AVERAGE(D33:H33)</f>
        <v>500.6</v>
      </c>
      <c r="J33">
        <f>I33*2.2</f>
        <v>1101.3200000000002</v>
      </c>
      <c r="K33">
        <f>MAX(D33:H33)-MIN(D33:H33)</f>
        <v>20</v>
      </c>
      <c r="L33" s="27">
        <v>41486</v>
      </c>
    </row>
    <row r="34" spans="1:12" x14ac:dyDescent="0.3">
      <c r="A34" s="25" t="s">
        <v>70</v>
      </c>
      <c r="B34" s="15">
        <v>6.35</v>
      </c>
      <c r="C34">
        <v>0.2</v>
      </c>
      <c r="D34" s="16">
        <v>751</v>
      </c>
      <c r="E34" s="28">
        <v>723</v>
      </c>
      <c r="F34" s="28">
        <v>748</v>
      </c>
      <c r="G34" s="28">
        <v>736</v>
      </c>
      <c r="H34" s="28">
        <v>738.5</v>
      </c>
      <c r="I34">
        <f>AVERAGE(D34:H34)</f>
        <v>739.3</v>
      </c>
      <c r="J34">
        <f>I34*2.2</f>
        <v>1626.46</v>
      </c>
      <c r="K34">
        <f>MAX(D34:H34)-MIN(D34:H34)</f>
        <v>28</v>
      </c>
      <c r="L34" s="27">
        <v>41486</v>
      </c>
    </row>
    <row r="35" spans="1:12" x14ac:dyDescent="0.3">
      <c r="A35" s="25" t="s">
        <v>70</v>
      </c>
      <c r="B35" s="15">
        <v>9.5299999999999994</v>
      </c>
      <c r="C35">
        <v>0.2</v>
      </c>
      <c r="D35" s="16">
        <v>968</v>
      </c>
      <c r="E35" s="28">
        <v>951</v>
      </c>
      <c r="F35" s="28">
        <v>961.5</v>
      </c>
      <c r="G35" s="28">
        <v>953</v>
      </c>
      <c r="H35" s="28">
        <v>970</v>
      </c>
      <c r="I35">
        <f>AVERAGE(D35:H35)</f>
        <v>960.7</v>
      </c>
      <c r="J35">
        <f>I35*2.2</f>
        <v>2113.5400000000004</v>
      </c>
      <c r="K35">
        <f>MAX(D35:H35)-MIN(D35:H35)</f>
        <v>19</v>
      </c>
      <c r="L35" s="27">
        <v>41486</v>
      </c>
    </row>
    <row r="36" spans="1:12" x14ac:dyDescent="0.3">
      <c r="A36" s="25" t="s">
        <v>70</v>
      </c>
      <c r="B36" s="15">
        <v>12.7</v>
      </c>
      <c r="C36">
        <v>0.2</v>
      </c>
      <c r="D36" s="16">
        <v>1187</v>
      </c>
      <c r="E36" s="28">
        <v>1157</v>
      </c>
      <c r="F36" s="28">
        <v>1180</v>
      </c>
      <c r="G36" s="28">
        <v>1162</v>
      </c>
      <c r="H36" s="28">
        <v>1166</v>
      </c>
      <c r="I36">
        <f>AVERAGE(D36:H36)</f>
        <v>1170.4000000000001</v>
      </c>
      <c r="J36">
        <f>I36*2.2</f>
        <v>2574.8800000000006</v>
      </c>
      <c r="K36">
        <f>MAX(D36:H36)-MIN(D36:H36)</f>
        <v>30</v>
      </c>
      <c r="L36" s="27">
        <v>41486</v>
      </c>
    </row>
    <row r="37" spans="1:12" x14ac:dyDescent="0.3">
      <c r="A37" s="25" t="s">
        <v>70</v>
      </c>
      <c r="B37" s="15">
        <v>19.05</v>
      </c>
      <c r="C37">
        <v>0.2</v>
      </c>
      <c r="D37" s="16">
        <v>1306</v>
      </c>
      <c r="E37" s="28">
        <v>1348</v>
      </c>
      <c r="F37" s="28">
        <v>1308</v>
      </c>
      <c r="G37" s="28">
        <v>1319</v>
      </c>
      <c r="H37" s="28">
        <v>1324</v>
      </c>
      <c r="I37">
        <f>AVERAGE(D37:H37)</f>
        <v>1321</v>
      </c>
      <c r="J37">
        <f>I37*2.2</f>
        <v>2906.2000000000003</v>
      </c>
      <c r="K37">
        <f>MAX(D37:H37)-MIN(D37:H37)</f>
        <v>42</v>
      </c>
      <c r="L37" s="27">
        <v>41486</v>
      </c>
    </row>
    <row r="38" spans="1:12" x14ac:dyDescent="0.3">
      <c r="A38" s="25" t="s">
        <v>70</v>
      </c>
      <c r="B38" s="15">
        <v>25.4</v>
      </c>
      <c r="C38">
        <v>0.2</v>
      </c>
      <c r="D38" s="16">
        <v>1400</v>
      </c>
      <c r="E38" s="28">
        <v>1385</v>
      </c>
      <c r="F38" s="28">
        <v>1360</v>
      </c>
      <c r="G38" s="28">
        <v>1380</v>
      </c>
      <c r="H38" s="28">
        <v>1380</v>
      </c>
      <c r="I38">
        <f>AVERAGE(D38:H38)</f>
        <v>1381</v>
      </c>
      <c r="J38">
        <f>I38*2.2</f>
        <v>3038.2000000000003</v>
      </c>
      <c r="K38">
        <f>MAX(D38:H38)-MIN(D38:H38)</f>
        <v>40</v>
      </c>
      <c r="L38" s="27">
        <v>41486</v>
      </c>
    </row>
    <row r="39" spans="1:12" x14ac:dyDescent="0.3">
      <c r="A39" s="25" t="s">
        <v>70</v>
      </c>
      <c r="B39" s="15">
        <v>2.7</v>
      </c>
      <c r="C39">
        <v>0.35</v>
      </c>
      <c r="D39" s="16">
        <v>256.5</v>
      </c>
      <c r="E39" s="28">
        <v>258</v>
      </c>
      <c r="F39" s="28">
        <v>260</v>
      </c>
      <c r="G39" s="28">
        <v>254</v>
      </c>
      <c r="H39" s="28">
        <v>249</v>
      </c>
      <c r="I39">
        <f t="shared" si="0"/>
        <v>255.5</v>
      </c>
      <c r="J39">
        <f t="shared" si="1"/>
        <v>562.1</v>
      </c>
      <c r="K39">
        <f t="shared" si="2"/>
        <v>11</v>
      </c>
      <c r="L39" s="27">
        <v>41486</v>
      </c>
    </row>
    <row r="40" spans="1:12" x14ac:dyDescent="0.3">
      <c r="A40" s="25" t="s">
        <v>70</v>
      </c>
      <c r="B40" s="15">
        <v>3</v>
      </c>
      <c r="C40">
        <v>0.35</v>
      </c>
      <c r="D40" s="16">
        <v>307</v>
      </c>
      <c r="E40" s="28">
        <v>305</v>
      </c>
      <c r="F40" s="28">
        <v>289</v>
      </c>
      <c r="G40" s="28">
        <v>292</v>
      </c>
      <c r="H40" s="28">
        <v>297.5</v>
      </c>
      <c r="I40">
        <f>AVERAGE(D40:H40)</f>
        <v>298.10000000000002</v>
      </c>
      <c r="J40">
        <f>I40*2.2</f>
        <v>655.82</v>
      </c>
      <c r="K40">
        <f>MAX(D40:H40)-MIN(D40:H40)</f>
        <v>18</v>
      </c>
      <c r="L40" s="27">
        <v>41486</v>
      </c>
    </row>
    <row r="41" spans="1:12" x14ac:dyDescent="0.3">
      <c r="A41" s="25" t="s">
        <v>70</v>
      </c>
      <c r="B41" s="15">
        <v>3.5</v>
      </c>
      <c r="C41">
        <v>0.35</v>
      </c>
      <c r="D41" s="16">
        <v>341</v>
      </c>
      <c r="E41" s="28">
        <v>332.5</v>
      </c>
      <c r="F41" s="28">
        <v>339</v>
      </c>
      <c r="G41" s="28">
        <v>340</v>
      </c>
      <c r="H41" s="28">
        <v>329</v>
      </c>
      <c r="I41">
        <f>AVERAGE(D41:H41)</f>
        <v>336.3</v>
      </c>
      <c r="J41">
        <f>I41*2.2</f>
        <v>739.86000000000013</v>
      </c>
      <c r="K41">
        <f>MAX(D41:H41)-MIN(D41:H41)</f>
        <v>12</v>
      </c>
      <c r="L41" s="27">
        <v>41486</v>
      </c>
    </row>
    <row r="42" spans="1:12" x14ac:dyDescent="0.3">
      <c r="A42" s="25" t="s">
        <v>70</v>
      </c>
      <c r="B42" s="15">
        <v>4.76</v>
      </c>
      <c r="C42">
        <v>0.35</v>
      </c>
      <c r="D42" s="16">
        <v>515</v>
      </c>
      <c r="E42" s="28">
        <v>489</v>
      </c>
      <c r="F42" s="28">
        <v>488</v>
      </c>
      <c r="G42" s="28">
        <v>480</v>
      </c>
      <c r="H42" s="28">
        <v>485</v>
      </c>
      <c r="I42">
        <f>AVERAGE(D42:H42)</f>
        <v>491.4</v>
      </c>
      <c r="J42">
        <f>I42*2.2</f>
        <v>1081.08</v>
      </c>
      <c r="K42">
        <f>MAX(D42:H42)-MIN(D42:H42)</f>
        <v>35</v>
      </c>
      <c r="L42" s="27">
        <v>41486</v>
      </c>
    </row>
    <row r="43" spans="1:12" x14ac:dyDescent="0.3">
      <c r="A43" s="25" t="s">
        <v>70</v>
      </c>
      <c r="B43" s="15">
        <v>6.35</v>
      </c>
      <c r="C43">
        <v>0.35</v>
      </c>
      <c r="D43" s="16">
        <v>680</v>
      </c>
      <c r="E43" s="28">
        <v>695</v>
      </c>
      <c r="F43" s="28">
        <v>687</v>
      </c>
      <c r="G43" s="28">
        <v>705</v>
      </c>
      <c r="H43" s="28">
        <v>703.5</v>
      </c>
      <c r="I43">
        <f>AVERAGE(D43:H43)</f>
        <v>694.1</v>
      </c>
      <c r="J43">
        <f>I43*2.2</f>
        <v>1527.0200000000002</v>
      </c>
      <c r="K43">
        <f>MAX(D43:H43)-MIN(D43:H43)</f>
        <v>25</v>
      </c>
      <c r="L43" s="27">
        <v>41486</v>
      </c>
    </row>
    <row r="44" spans="1:12" x14ac:dyDescent="0.3">
      <c r="A44" s="25" t="s">
        <v>70</v>
      </c>
      <c r="B44" s="15">
        <v>9.5299999999999994</v>
      </c>
      <c r="C44">
        <v>0.35</v>
      </c>
      <c r="D44" s="16">
        <v>935</v>
      </c>
      <c r="E44" s="28">
        <v>921</v>
      </c>
      <c r="F44" s="28">
        <v>951</v>
      </c>
      <c r="G44" s="28">
        <v>948</v>
      </c>
      <c r="H44" s="28">
        <v>927.5</v>
      </c>
      <c r="I44">
        <f>AVERAGE(D44:H44)</f>
        <v>936.5</v>
      </c>
      <c r="J44">
        <f>I44*2.2</f>
        <v>2060.3000000000002</v>
      </c>
      <c r="K44">
        <f>MAX(D44:H44)-MIN(D44:H44)</f>
        <v>30</v>
      </c>
      <c r="L44" s="27">
        <v>41486</v>
      </c>
    </row>
    <row r="45" spans="1:12" x14ac:dyDescent="0.3">
      <c r="A45" s="25" t="s">
        <v>70</v>
      </c>
      <c r="B45" s="15">
        <v>12.7</v>
      </c>
      <c r="C45">
        <v>0.35</v>
      </c>
      <c r="D45" s="16">
        <v>1043</v>
      </c>
      <c r="E45" s="28">
        <v>1089</v>
      </c>
      <c r="F45" s="28">
        <v>1025</v>
      </c>
      <c r="G45" s="28">
        <v>992</v>
      </c>
      <c r="H45" s="28">
        <v>997</v>
      </c>
      <c r="I45">
        <f>AVERAGE(D45:H45)</f>
        <v>1029.2</v>
      </c>
      <c r="J45">
        <f>I45*2.2</f>
        <v>2264.2400000000002</v>
      </c>
      <c r="K45">
        <f>MAX(D45:H45)-MIN(D45:H45)</f>
        <v>97</v>
      </c>
      <c r="L45" s="27">
        <v>41486</v>
      </c>
    </row>
    <row r="46" spans="1:12" x14ac:dyDescent="0.3">
      <c r="A46" s="25" t="s">
        <v>70</v>
      </c>
      <c r="B46" s="15">
        <v>19.05</v>
      </c>
      <c r="C46">
        <v>0.35</v>
      </c>
      <c r="D46" s="16">
        <v>1086</v>
      </c>
      <c r="E46" s="28">
        <v>1068</v>
      </c>
      <c r="F46" s="28">
        <v>1102</v>
      </c>
      <c r="G46" s="28">
        <v>1027</v>
      </c>
      <c r="H46" s="28">
        <v>1065</v>
      </c>
      <c r="I46">
        <f>AVERAGE(D46:H46)</f>
        <v>1069.5999999999999</v>
      </c>
      <c r="J46">
        <f>I46*2.2</f>
        <v>2353.12</v>
      </c>
      <c r="K46">
        <f>MAX(D46:H46)-MIN(D46:H46)</f>
        <v>75</v>
      </c>
      <c r="L46" s="27">
        <v>41486</v>
      </c>
    </row>
    <row r="47" spans="1:12" x14ac:dyDescent="0.3">
      <c r="A47" s="25" t="s">
        <v>70</v>
      </c>
      <c r="B47" s="15">
        <v>25.4</v>
      </c>
      <c r="C47">
        <v>0.35</v>
      </c>
      <c r="D47" s="16">
        <v>1186.5</v>
      </c>
      <c r="E47" s="28">
        <v>1131</v>
      </c>
      <c r="F47" s="28">
        <v>1187</v>
      </c>
      <c r="G47" s="28">
        <v>1146</v>
      </c>
      <c r="H47" s="28">
        <v>1159</v>
      </c>
      <c r="I47">
        <f>AVERAGE(D47:H47)</f>
        <v>1161.9000000000001</v>
      </c>
      <c r="J47">
        <f>I47*2.2</f>
        <v>2556.1800000000003</v>
      </c>
      <c r="K47">
        <f>MAX(D47:H47)-MIN(D47:H47)</f>
        <v>56</v>
      </c>
      <c r="L47" s="27">
        <v>41486</v>
      </c>
    </row>
    <row r="48" spans="1:12" x14ac:dyDescent="0.3">
      <c r="A48" s="25" t="s">
        <v>70</v>
      </c>
      <c r="B48" s="15">
        <v>2.7</v>
      </c>
      <c r="C48">
        <v>0.5</v>
      </c>
      <c r="D48" s="16">
        <v>243</v>
      </c>
      <c r="E48" s="28">
        <v>249.5</v>
      </c>
      <c r="F48" s="28">
        <v>249.5</v>
      </c>
      <c r="G48" s="28">
        <v>250</v>
      </c>
      <c r="H48" s="28">
        <v>241.5</v>
      </c>
      <c r="I48">
        <f t="shared" si="0"/>
        <v>246.7</v>
      </c>
      <c r="J48">
        <f t="shared" si="1"/>
        <v>542.74</v>
      </c>
      <c r="K48">
        <f t="shared" si="2"/>
        <v>8.5</v>
      </c>
      <c r="L48" s="27">
        <v>41486</v>
      </c>
    </row>
    <row r="49" spans="1:12" x14ac:dyDescent="0.3">
      <c r="A49" s="25" t="s">
        <v>70</v>
      </c>
      <c r="B49" s="15">
        <v>3</v>
      </c>
      <c r="C49">
        <v>0.5</v>
      </c>
      <c r="D49" s="16">
        <v>281</v>
      </c>
      <c r="E49" s="28">
        <v>276.5</v>
      </c>
      <c r="F49" s="28">
        <v>282</v>
      </c>
      <c r="G49" s="28">
        <v>285</v>
      </c>
      <c r="H49" s="28">
        <v>275.5</v>
      </c>
      <c r="I49">
        <f t="shared" si="0"/>
        <v>280</v>
      </c>
      <c r="J49">
        <f t="shared" ref="J49:J50" si="3">I49*2.2</f>
        <v>616</v>
      </c>
      <c r="K49">
        <f t="shared" ref="K49:K53" si="4">MAX(D49:H49)-MIN(D49:H49)</f>
        <v>9.5</v>
      </c>
      <c r="L49" s="27">
        <v>41486</v>
      </c>
    </row>
    <row r="50" spans="1:12" x14ac:dyDescent="0.3">
      <c r="A50" s="25" t="s">
        <v>70</v>
      </c>
      <c r="B50" s="15">
        <v>3.5</v>
      </c>
      <c r="C50">
        <v>0.5</v>
      </c>
      <c r="D50" s="16">
        <v>331</v>
      </c>
      <c r="E50" s="28">
        <v>335</v>
      </c>
      <c r="F50" s="28">
        <v>325</v>
      </c>
      <c r="G50" s="28">
        <v>330</v>
      </c>
      <c r="H50" s="28">
        <v>340</v>
      </c>
      <c r="I50">
        <f t="shared" si="0"/>
        <v>332.2</v>
      </c>
      <c r="J50">
        <f t="shared" si="3"/>
        <v>730.84</v>
      </c>
      <c r="K50">
        <f t="shared" si="4"/>
        <v>15</v>
      </c>
      <c r="L50" s="27">
        <v>41486</v>
      </c>
    </row>
    <row r="51" spans="1:12" x14ac:dyDescent="0.3">
      <c r="A51" s="25" t="s">
        <v>70</v>
      </c>
      <c r="B51" s="15">
        <v>4.76</v>
      </c>
      <c r="C51">
        <v>0.5</v>
      </c>
      <c r="D51" s="16">
        <v>447.5</v>
      </c>
      <c r="E51" s="28">
        <v>468</v>
      </c>
      <c r="F51" s="28">
        <v>463</v>
      </c>
      <c r="G51" s="28">
        <v>462</v>
      </c>
      <c r="H51" s="28">
        <v>471</v>
      </c>
      <c r="I51">
        <f t="shared" si="0"/>
        <v>462.3</v>
      </c>
      <c r="J51">
        <f t="shared" ref="J51" si="5">I51*2.2</f>
        <v>1017.0600000000001</v>
      </c>
      <c r="K51">
        <f t="shared" si="4"/>
        <v>23.5</v>
      </c>
      <c r="L51" s="27">
        <v>41486</v>
      </c>
    </row>
    <row r="52" spans="1:12" x14ac:dyDescent="0.3">
      <c r="A52" s="25" t="s">
        <v>70</v>
      </c>
      <c r="B52" s="15">
        <v>6.35</v>
      </c>
      <c r="C52">
        <v>0.5</v>
      </c>
      <c r="D52" s="16">
        <v>687</v>
      </c>
      <c r="E52" s="28">
        <v>695</v>
      </c>
      <c r="F52" s="28">
        <v>688</v>
      </c>
      <c r="G52" s="28">
        <v>692</v>
      </c>
      <c r="H52" s="28">
        <v>687.5</v>
      </c>
      <c r="I52">
        <f t="shared" si="0"/>
        <v>689.9</v>
      </c>
      <c r="J52">
        <f t="shared" ref="J52" si="6">I52*2.2</f>
        <v>1517.78</v>
      </c>
      <c r="K52">
        <f t="shared" si="4"/>
        <v>8</v>
      </c>
      <c r="L52" s="27">
        <v>41486</v>
      </c>
    </row>
    <row r="53" spans="1:12" x14ac:dyDescent="0.3">
      <c r="A53" s="25" t="s">
        <v>70</v>
      </c>
      <c r="B53" s="15">
        <v>9.5299999999999994</v>
      </c>
      <c r="C53">
        <v>0.5</v>
      </c>
      <c r="D53" s="16">
        <v>854</v>
      </c>
      <c r="E53" s="28">
        <v>877</v>
      </c>
      <c r="F53" s="28">
        <v>880</v>
      </c>
      <c r="G53" s="28">
        <v>864</v>
      </c>
      <c r="H53" s="28">
        <v>859</v>
      </c>
      <c r="I53">
        <f t="shared" si="0"/>
        <v>866.8</v>
      </c>
      <c r="J53">
        <f t="shared" ref="J53" si="7">I53*2.2</f>
        <v>1906.96</v>
      </c>
      <c r="K53">
        <f t="shared" si="4"/>
        <v>26</v>
      </c>
      <c r="L53" s="27">
        <v>41486</v>
      </c>
    </row>
    <row r="54" spans="1:12" x14ac:dyDescent="0.3">
      <c r="A54" s="25" t="s">
        <v>70</v>
      </c>
      <c r="B54" s="15">
        <v>12.7</v>
      </c>
      <c r="C54">
        <v>0.5</v>
      </c>
      <c r="D54" s="16">
        <v>924</v>
      </c>
      <c r="E54" s="28">
        <v>895</v>
      </c>
      <c r="F54" s="28">
        <v>905</v>
      </c>
      <c r="G54" s="28">
        <v>883</v>
      </c>
      <c r="H54" s="28">
        <v>892</v>
      </c>
      <c r="I54">
        <f>AVERAGE(D54:H54)</f>
        <v>899.8</v>
      </c>
      <c r="J54">
        <f t="shared" ref="J54:J56" si="8">I54*2.2</f>
        <v>1979.5600000000002</v>
      </c>
      <c r="K54">
        <f>MAX(D54:H54)-MIN(D54:H54)</f>
        <v>41</v>
      </c>
      <c r="L54" s="27">
        <v>41486</v>
      </c>
    </row>
    <row r="55" spans="1:12" x14ac:dyDescent="0.3">
      <c r="A55" s="25" t="s">
        <v>70</v>
      </c>
      <c r="B55" s="15">
        <v>19.05</v>
      </c>
      <c r="C55">
        <v>0.5</v>
      </c>
      <c r="D55" s="16">
        <v>1002</v>
      </c>
      <c r="E55" s="28">
        <v>1014</v>
      </c>
      <c r="F55" s="28">
        <v>1028</v>
      </c>
      <c r="G55" s="28">
        <v>1000.5</v>
      </c>
      <c r="H55" s="28">
        <v>1082</v>
      </c>
      <c r="I55">
        <f t="shared" ref="I55:I56" si="9">AVERAGE(D55:H55)</f>
        <v>1025.3</v>
      </c>
      <c r="J55">
        <f t="shared" si="8"/>
        <v>2255.6600000000003</v>
      </c>
      <c r="K55">
        <f t="shared" ref="K55:K56" si="10">MAX(D55:H55)-MIN(D55:H55)</f>
        <v>81.5</v>
      </c>
      <c r="L55" s="27">
        <v>41486</v>
      </c>
    </row>
    <row r="56" spans="1:12" x14ac:dyDescent="0.3">
      <c r="A56" s="25" t="s">
        <v>70</v>
      </c>
      <c r="B56" s="15">
        <v>25.4</v>
      </c>
      <c r="C56">
        <v>0.5</v>
      </c>
      <c r="D56" s="16">
        <v>992</v>
      </c>
      <c r="E56" s="28">
        <v>984</v>
      </c>
      <c r="F56" s="28">
        <v>985</v>
      </c>
      <c r="G56" s="28">
        <v>999</v>
      </c>
      <c r="H56" s="28">
        <v>986</v>
      </c>
      <c r="I56">
        <f t="shared" si="9"/>
        <v>989.2</v>
      </c>
      <c r="J56">
        <f t="shared" si="8"/>
        <v>2176.2400000000002</v>
      </c>
      <c r="K56">
        <f t="shared" si="10"/>
        <v>15</v>
      </c>
      <c r="L56" s="27">
        <v>41486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7"/>
  <sheetViews>
    <sheetView workbookViewId="0">
      <selection activeCell="O15" sqref="O15"/>
    </sheetView>
  </sheetViews>
  <sheetFormatPr defaultRowHeight="14.4" x14ac:dyDescent="0.3"/>
  <cols>
    <col min="12" max="12" width="16.88671875" customWidth="1"/>
  </cols>
  <sheetData>
    <row r="1" spans="1:13" x14ac:dyDescent="0.3">
      <c r="A1" s="65" t="s">
        <v>73</v>
      </c>
      <c r="B1" s="23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5"/>
      <c r="B2" s="3"/>
    </row>
    <row r="3" spans="1:13" x14ac:dyDescent="0.3">
      <c r="A3" s="25" t="s">
        <v>53</v>
      </c>
      <c r="B3" s="21" t="s">
        <v>52</v>
      </c>
      <c r="C3" t="s">
        <v>51</v>
      </c>
      <c r="D3" t="s">
        <v>50</v>
      </c>
      <c r="E3" t="s">
        <v>49</v>
      </c>
      <c r="F3" t="s">
        <v>48</v>
      </c>
      <c r="G3" t="s">
        <v>47</v>
      </c>
      <c r="H3" t="s">
        <v>46</v>
      </c>
      <c r="I3" t="s">
        <v>45</v>
      </c>
      <c r="J3" t="s">
        <v>44</v>
      </c>
      <c r="K3" t="s">
        <v>69</v>
      </c>
      <c r="L3" t="s">
        <v>42</v>
      </c>
      <c r="M3" t="s">
        <v>41</v>
      </c>
    </row>
    <row r="4" spans="1:13" x14ac:dyDescent="0.3">
      <c r="A4" s="25" t="s">
        <v>70</v>
      </c>
      <c r="B4" s="15">
        <v>1.5</v>
      </c>
      <c r="C4">
        <v>0</v>
      </c>
      <c r="D4">
        <v>231</v>
      </c>
      <c r="E4">
        <v>231</v>
      </c>
      <c r="F4">
        <v>248</v>
      </c>
      <c r="G4">
        <v>247</v>
      </c>
      <c r="H4">
        <v>273.5</v>
      </c>
      <c r="I4">
        <f>AVERAGE(D4:H4)</f>
        <v>246.1</v>
      </c>
      <c r="J4">
        <f t="shared" ref="J4:J20" si="0">I4*2.2</f>
        <v>541.42000000000007</v>
      </c>
      <c r="K4">
        <f t="shared" ref="K4:K20" si="1">MAX(D4:H4)-MIN(D4:H4)</f>
        <v>42.5</v>
      </c>
      <c r="L4" s="27">
        <v>41327</v>
      </c>
    </row>
    <row r="5" spans="1:13" x14ac:dyDescent="0.3">
      <c r="A5" s="25" t="s">
        <v>70</v>
      </c>
      <c r="B5" s="15">
        <v>1.5</v>
      </c>
      <c r="C5">
        <v>0.15</v>
      </c>
      <c r="D5">
        <v>215</v>
      </c>
      <c r="E5">
        <v>208</v>
      </c>
      <c r="F5">
        <v>215</v>
      </c>
      <c r="G5">
        <v>207</v>
      </c>
      <c r="H5">
        <v>209</v>
      </c>
      <c r="I5">
        <f t="shared" ref="I5:I68" si="2">AVERAGE(D5:H5)</f>
        <v>210.8</v>
      </c>
      <c r="J5">
        <f t="shared" si="0"/>
        <v>463.76000000000005</v>
      </c>
      <c r="K5">
        <f t="shared" si="1"/>
        <v>8</v>
      </c>
      <c r="L5" s="27">
        <v>41327</v>
      </c>
    </row>
    <row r="6" spans="1:13" x14ac:dyDescent="0.3">
      <c r="A6" s="25" t="s">
        <v>70</v>
      </c>
      <c r="B6" s="15">
        <v>1.5</v>
      </c>
      <c r="C6">
        <v>0.2</v>
      </c>
      <c r="D6" s="8">
        <v>200</v>
      </c>
      <c r="E6" s="8">
        <v>202.5</v>
      </c>
      <c r="F6" s="66">
        <v>202</v>
      </c>
      <c r="G6" s="66">
        <v>213</v>
      </c>
      <c r="H6" s="66">
        <v>215</v>
      </c>
      <c r="I6">
        <f t="shared" si="2"/>
        <v>206.5</v>
      </c>
      <c r="J6">
        <f t="shared" si="0"/>
        <v>454.3</v>
      </c>
      <c r="K6">
        <f t="shared" si="1"/>
        <v>15</v>
      </c>
      <c r="L6" s="27">
        <v>41327</v>
      </c>
    </row>
    <row r="7" spans="1:13" x14ac:dyDescent="0.3">
      <c r="A7" s="25" t="s">
        <v>70</v>
      </c>
      <c r="B7" s="15">
        <v>1.5</v>
      </c>
      <c r="C7">
        <v>0.35</v>
      </c>
      <c r="D7" s="8">
        <v>196.5</v>
      </c>
      <c r="E7" s="8">
        <v>194</v>
      </c>
      <c r="F7" s="66">
        <v>189</v>
      </c>
      <c r="G7" s="66">
        <v>186</v>
      </c>
      <c r="H7" s="66">
        <v>207</v>
      </c>
      <c r="I7">
        <f t="shared" si="2"/>
        <v>194.5</v>
      </c>
      <c r="J7">
        <f t="shared" si="0"/>
        <v>427.90000000000003</v>
      </c>
      <c r="K7">
        <f t="shared" si="1"/>
        <v>21</v>
      </c>
      <c r="L7" s="27">
        <v>41327</v>
      </c>
    </row>
    <row r="8" spans="1:13" x14ac:dyDescent="0.3">
      <c r="A8" s="25" t="s">
        <v>70</v>
      </c>
      <c r="B8" s="15">
        <v>1.5</v>
      </c>
      <c r="C8">
        <v>0.5</v>
      </c>
      <c r="D8" s="8">
        <v>191</v>
      </c>
      <c r="E8" s="8">
        <v>201</v>
      </c>
      <c r="F8" s="66">
        <v>198</v>
      </c>
      <c r="G8" s="66">
        <v>197</v>
      </c>
      <c r="H8" s="66">
        <v>193.5</v>
      </c>
      <c r="I8">
        <f t="shared" si="2"/>
        <v>196.1</v>
      </c>
      <c r="J8">
        <f t="shared" si="0"/>
        <v>431.42</v>
      </c>
      <c r="K8">
        <f t="shared" si="1"/>
        <v>10</v>
      </c>
      <c r="L8" s="27">
        <v>41327</v>
      </c>
    </row>
    <row r="9" spans="1:13" x14ac:dyDescent="0.3">
      <c r="A9" s="25" t="s">
        <v>70</v>
      </c>
      <c r="B9" s="15">
        <v>1.9</v>
      </c>
      <c r="C9">
        <v>0</v>
      </c>
      <c r="D9" s="8">
        <v>327.5</v>
      </c>
      <c r="E9" s="8">
        <v>323.5</v>
      </c>
      <c r="F9" s="66">
        <v>319.5</v>
      </c>
      <c r="G9" s="66">
        <v>298</v>
      </c>
      <c r="H9" s="66">
        <v>307</v>
      </c>
      <c r="I9">
        <f t="shared" si="2"/>
        <v>315.10000000000002</v>
      </c>
      <c r="J9">
        <f t="shared" si="0"/>
        <v>693.22000000000014</v>
      </c>
      <c r="K9">
        <f t="shared" si="1"/>
        <v>29.5</v>
      </c>
      <c r="L9" s="27">
        <v>41327</v>
      </c>
    </row>
    <row r="10" spans="1:13" x14ac:dyDescent="0.3">
      <c r="A10" s="25" t="s">
        <v>70</v>
      </c>
      <c r="B10" s="15">
        <v>1.9</v>
      </c>
      <c r="C10">
        <v>0.15</v>
      </c>
      <c r="D10" s="8">
        <v>298</v>
      </c>
      <c r="E10" s="8">
        <v>294</v>
      </c>
      <c r="F10" s="66">
        <v>289.5</v>
      </c>
      <c r="G10" s="66">
        <v>309</v>
      </c>
      <c r="H10" s="66">
        <v>298.5</v>
      </c>
      <c r="I10">
        <f t="shared" si="2"/>
        <v>297.8</v>
      </c>
      <c r="J10">
        <f t="shared" si="0"/>
        <v>655.16000000000008</v>
      </c>
      <c r="K10">
        <f t="shared" si="1"/>
        <v>19.5</v>
      </c>
      <c r="L10" s="27">
        <v>41327</v>
      </c>
    </row>
    <row r="11" spans="1:13" x14ac:dyDescent="0.3">
      <c r="A11" s="25" t="s">
        <v>70</v>
      </c>
      <c r="B11" s="15">
        <v>1.9</v>
      </c>
      <c r="C11">
        <v>0.2</v>
      </c>
      <c r="D11" s="8">
        <v>290</v>
      </c>
      <c r="E11" s="8">
        <v>286.5</v>
      </c>
      <c r="F11" s="66">
        <v>273</v>
      </c>
      <c r="G11" s="66">
        <v>270.5</v>
      </c>
      <c r="H11" s="66">
        <v>279</v>
      </c>
      <c r="I11">
        <f t="shared" si="2"/>
        <v>279.8</v>
      </c>
      <c r="J11">
        <f t="shared" si="0"/>
        <v>615.56000000000006</v>
      </c>
      <c r="K11">
        <f t="shared" si="1"/>
        <v>19.5</v>
      </c>
      <c r="L11" s="27">
        <v>41327</v>
      </c>
    </row>
    <row r="12" spans="1:13" x14ac:dyDescent="0.3">
      <c r="A12" s="25" t="s">
        <v>70</v>
      </c>
      <c r="B12" s="15">
        <v>1.9</v>
      </c>
      <c r="C12">
        <v>0.35</v>
      </c>
      <c r="D12" s="8">
        <v>268</v>
      </c>
      <c r="E12" s="8">
        <v>271.5</v>
      </c>
      <c r="F12" s="66">
        <v>268.5</v>
      </c>
      <c r="G12" s="66">
        <v>270</v>
      </c>
      <c r="H12" s="66">
        <v>273</v>
      </c>
      <c r="I12">
        <f t="shared" si="2"/>
        <v>270.2</v>
      </c>
      <c r="J12">
        <f t="shared" si="0"/>
        <v>594.44000000000005</v>
      </c>
      <c r="K12">
        <f t="shared" si="1"/>
        <v>5</v>
      </c>
      <c r="L12" s="27">
        <v>41327</v>
      </c>
    </row>
    <row r="13" spans="1:13" x14ac:dyDescent="0.3">
      <c r="A13" s="25" t="s">
        <v>70</v>
      </c>
      <c r="B13" s="15">
        <v>1.9</v>
      </c>
      <c r="C13">
        <v>0.5</v>
      </c>
      <c r="D13" s="8">
        <v>248</v>
      </c>
      <c r="E13" s="8">
        <v>255.5</v>
      </c>
      <c r="F13" s="66">
        <v>256</v>
      </c>
      <c r="G13" s="66">
        <v>256</v>
      </c>
      <c r="H13" s="66">
        <v>256</v>
      </c>
      <c r="I13">
        <f t="shared" si="2"/>
        <v>254.3</v>
      </c>
      <c r="J13">
        <f t="shared" si="0"/>
        <v>559.46</v>
      </c>
      <c r="K13">
        <f t="shared" si="1"/>
        <v>8</v>
      </c>
      <c r="L13" s="27">
        <v>41327</v>
      </c>
    </row>
    <row r="14" spans="1:13" x14ac:dyDescent="0.3">
      <c r="A14" s="25" t="s">
        <v>70</v>
      </c>
      <c r="B14" s="15">
        <v>2.7</v>
      </c>
      <c r="C14">
        <v>0</v>
      </c>
      <c r="D14" s="8">
        <v>453</v>
      </c>
      <c r="E14" s="8">
        <v>439</v>
      </c>
      <c r="F14" s="66">
        <v>450.5</v>
      </c>
      <c r="G14" s="66">
        <v>453</v>
      </c>
      <c r="H14" s="66">
        <v>446</v>
      </c>
      <c r="I14">
        <f>AVERAGE(D14:H14)</f>
        <v>448.3</v>
      </c>
      <c r="J14">
        <f t="shared" si="0"/>
        <v>986.2600000000001</v>
      </c>
      <c r="K14">
        <f t="shared" si="1"/>
        <v>14</v>
      </c>
      <c r="L14" s="27">
        <v>41327</v>
      </c>
    </row>
    <row r="15" spans="1:13" x14ac:dyDescent="0.3">
      <c r="A15" s="25" t="s">
        <v>70</v>
      </c>
      <c r="B15" s="15">
        <v>2.7</v>
      </c>
      <c r="C15">
        <v>0.15</v>
      </c>
      <c r="D15" s="8">
        <v>413.5</v>
      </c>
      <c r="E15" s="8">
        <v>415</v>
      </c>
      <c r="F15" s="66">
        <v>407</v>
      </c>
      <c r="G15" s="66">
        <v>396</v>
      </c>
      <c r="H15" s="66">
        <v>401</v>
      </c>
      <c r="I15">
        <f t="shared" si="2"/>
        <v>406.5</v>
      </c>
      <c r="J15">
        <f t="shared" si="0"/>
        <v>894.30000000000007</v>
      </c>
      <c r="K15">
        <f t="shared" si="1"/>
        <v>19</v>
      </c>
      <c r="L15" s="27">
        <v>41327</v>
      </c>
    </row>
    <row r="16" spans="1:13" x14ac:dyDescent="0.3">
      <c r="A16" s="25" t="s">
        <v>70</v>
      </c>
      <c r="B16" s="15">
        <v>2.7</v>
      </c>
      <c r="C16">
        <v>0.2</v>
      </c>
      <c r="D16" s="8">
        <v>401</v>
      </c>
      <c r="E16" s="8">
        <v>407</v>
      </c>
      <c r="F16" s="66">
        <v>407</v>
      </c>
      <c r="G16" s="66">
        <v>408</v>
      </c>
      <c r="H16" s="66">
        <v>405.5</v>
      </c>
      <c r="I16">
        <f t="shared" si="2"/>
        <v>405.7</v>
      </c>
      <c r="J16">
        <f t="shared" si="0"/>
        <v>892.54000000000008</v>
      </c>
      <c r="K16">
        <f t="shared" si="1"/>
        <v>7</v>
      </c>
      <c r="L16" s="27">
        <v>41327</v>
      </c>
    </row>
    <row r="17" spans="1:12" x14ac:dyDescent="0.3">
      <c r="A17" s="25" t="s">
        <v>70</v>
      </c>
      <c r="B17" s="15">
        <v>2.7</v>
      </c>
      <c r="C17">
        <v>0.35</v>
      </c>
      <c r="D17" s="8">
        <v>390.5</v>
      </c>
      <c r="E17" s="8">
        <v>374</v>
      </c>
      <c r="F17" s="66">
        <v>389</v>
      </c>
      <c r="G17" s="66">
        <v>385</v>
      </c>
      <c r="H17" s="66">
        <v>380</v>
      </c>
      <c r="I17">
        <f t="shared" si="2"/>
        <v>383.7</v>
      </c>
      <c r="J17">
        <f t="shared" si="0"/>
        <v>844.14</v>
      </c>
      <c r="K17">
        <f t="shared" si="1"/>
        <v>16.5</v>
      </c>
      <c r="L17" s="27">
        <v>41327</v>
      </c>
    </row>
    <row r="18" spans="1:12" x14ac:dyDescent="0.3">
      <c r="A18" s="25" t="s">
        <v>70</v>
      </c>
      <c r="B18" s="15">
        <v>2.7</v>
      </c>
      <c r="C18">
        <v>0.5</v>
      </c>
      <c r="D18" s="8">
        <v>385.5</v>
      </c>
      <c r="E18" s="8">
        <v>380.5</v>
      </c>
      <c r="F18" s="66">
        <v>390.5</v>
      </c>
      <c r="G18" s="66">
        <v>387</v>
      </c>
      <c r="H18" s="66">
        <v>388.5</v>
      </c>
      <c r="I18">
        <f t="shared" si="2"/>
        <v>386.4</v>
      </c>
      <c r="J18">
        <f t="shared" si="0"/>
        <v>850.08</v>
      </c>
      <c r="K18">
        <f t="shared" si="1"/>
        <v>10</v>
      </c>
      <c r="L18" s="27">
        <v>41327</v>
      </c>
    </row>
    <row r="19" spans="1:12" x14ac:dyDescent="0.3">
      <c r="A19" s="25" t="s">
        <v>70</v>
      </c>
      <c r="B19" s="15">
        <v>2.7</v>
      </c>
      <c r="C19">
        <v>5</v>
      </c>
      <c r="D19" s="8">
        <v>219.5</v>
      </c>
      <c r="E19" s="8">
        <v>211.5</v>
      </c>
      <c r="F19" s="66">
        <v>211</v>
      </c>
      <c r="G19" s="66">
        <v>208</v>
      </c>
      <c r="H19" s="66">
        <v>210</v>
      </c>
      <c r="I19">
        <f t="shared" si="2"/>
        <v>212</v>
      </c>
      <c r="J19">
        <f t="shared" si="0"/>
        <v>466.40000000000003</v>
      </c>
      <c r="K19">
        <f t="shared" si="1"/>
        <v>11.5</v>
      </c>
      <c r="L19" s="27">
        <v>41327</v>
      </c>
    </row>
    <row r="20" spans="1:12" x14ac:dyDescent="0.3">
      <c r="A20" s="25" t="s">
        <v>70</v>
      </c>
      <c r="B20" s="15">
        <v>2.7</v>
      </c>
      <c r="C20">
        <v>6.5</v>
      </c>
      <c r="D20" s="8">
        <v>219.5</v>
      </c>
      <c r="E20" s="8">
        <v>210.5</v>
      </c>
      <c r="F20" s="66">
        <v>201</v>
      </c>
      <c r="G20" s="66">
        <v>208</v>
      </c>
      <c r="H20" s="66">
        <v>210</v>
      </c>
      <c r="I20">
        <f t="shared" si="2"/>
        <v>209.8</v>
      </c>
      <c r="J20">
        <f t="shared" si="0"/>
        <v>461.56000000000006</v>
      </c>
      <c r="K20">
        <f t="shared" si="1"/>
        <v>18.5</v>
      </c>
      <c r="L20" s="27">
        <v>41327</v>
      </c>
    </row>
    <row r="21" spans="1:12" x14ac:dyDescent="0.3">
      <c r="A21" s="25" t="s">
        <v>70</v>
      </c>
      <c r="B21" s="15">
        <v>3</v>
      </c>
      <c r="C21">
        <v>0</v>
      </c>
      <c r="D21" s="8">
        <v>507.5</v>
      </c>
      <c r="E21" s="8">
        <v>489.5</v>
      </c>
      <c r="F21" s="66">
        <v>499</v>
      </c>
      <c r="G21" s="66">
        <v>499</v>
      </c>
      <c r="H21" s="66">
        <v>497</v>
      </c>
      <c r="I21">
        <f t="shared" si="2"/>
        <v>498.4</v>
      </c>
      <c r="J21">
        <f>I21*2.2</f>
        <v>1096.48</v>
      </c>
      <c r="K21">
        <f>MAX(D21:H21)-MIN(D21:H21)</f>
        <v>18</v>
      </c>
      <c r="L21" s="27">
        <v>41327</v>
      </c>
    </row>
    <row r="22" spans="1:12" x14ac:dyDescent="0.3">
      <c r="A22" s="25" t="s">
        <v>70</v>
      </c>
      <c r="B22" s="15">
        <v>3</v>
      </c>
      <c r="C22">
        <v>0.15</v>
      </c>
      <c r="D22" s="8">
        <v>466</v>
      </c>
      <c r="E22" s="8">
        <v>474</v>
      </c>
      <c r="F22" s="66">
        <v>479</v>
      </c>
      <c r="G22" s="66">
        <v>472</v>
      </c>
      <c r="H22" s="66">
        <v>484.5</v>
      </c>
      <c r="I22">
        <f t="shared" si="2"/>
        <v>475.1</v>
      </c>
      <c r="J22">
        <f t="shared" ref="J22:J35" si="3">I22*2.2</f>
        <v>1045.22</v>
      </c>
      <c r="K22">
        <f t="shared" ref="K22:K85" si="4">MAX(D22:H22)-MIN(D22:H22)</f>
        <v>18.5</v>
      </c>
      <c r="L22" s="27">
        <v>41327</v>
      </c>
    </row>
    <row r="23" spans="1:12" x14ac:dyDescent="0.3">
      <c r="A23" s="25" t="s">
        <v>70</v>
      </c>
      <c r="B23" s="15">
        <v>3</v>
      </c>
      <c r="C23">
        <v>0.2</v>
      </c>
      <c r="D23" s="8">
        <v>439.5</v>
      </c>
      <c r="E23" s="8">
        <v>427</v>
      </c>
      <c r="F23" s="66">
        <v>421</v>
      </c>
      <c r="G23" s="66">
        <v>440</v>
      </c>
      <c r="H23" s="66">
        <v>426.5</v>
      </c>
      <c r="I23">
        <f t="shared" si="2"/>
        <v>430.8</v>
      </c>
      <c r="J23">
        <f t="shared" si="3"/>
        <v>947.7600000000001</v>
      </c>
      <c r="K23">
        <f t="shared" si="4"/>
        <v>19</v>
      </c>
      <c r="L23" s="27">
        <v>41327</v>
      </c>
    </row>
    <row r="24" spans="1:12" x14ac:dyDescent="0.3">
      <c r="A24" s="25" t="s">
        <v>70</v>
      </c>
      <c r="B24" s="15">
        <v>3</v>
      </c>
      <c r="C24">
        <v>0.35</v>
      </c>
      <c r="D24" s="8">
        <v>393</v>
      </c>
      <c r="E24" s="8">
        <v>386</v>
      </c>
      <c r="F24" s="66">
        <v>389.5</v>
      </c>
      <c r="G24" s="66">
        <v>383</v>
      </c>
      <c r="H24" s="66">
        <v>393.5</v>
      </c>
      <c r="I24">
        <f t="shared" si="2"/>
        <v>389</v>
      </c>
      <c r="J24">
        <f t="shared" si="3"/>
        <v>855.80000000000007</v>
      </c>
      <c r="K24">
        <f t="shared" si="4"/>
        <v>10.5</v>
      </c>
      <c r="L24" s="27">
        <v>41327</v>
      </c>
    </row>
    <row r="25" spans="1:12" x14ac:dyDescent="0.3">
      <c r="A25" s="25" t="s">
        <v>70</v>
      </c>
      <c r="B25" s="15">
        <v>3</v>
      </c>
      <c r="C25">
        <v>0.5</v>
      </c>
      <c r="D25" s="8">
        <v>407.5</v>
      </c>
      <c r="E25" s="8">
        <v>399.5</v>
      </c>
      <c r="F25" s="66">
        <v>399</v>
      </c>
      <c r="G25" s="66">
        <v>399</v>
      </c>
      <c r="H25" s="66">
        <v>407</v>
      </c>
      <c r="I25">
        <f t="shared" si="2"/>
        <v>402.4</v>
      </c>
      <c r="J25">
        <f t="shared" si="3"/>
        <v>885.28</v>
      </c>
      <c r="K25">
        <f t="shared" si="4"/>
        <v>8.5</v>
      </c>
      <c r="L25" s="27">
        <v>41327</v>
      </c>
    </row>
    <row r="26" spans="1:12" x14ac:dyDescent="0.3">
      <c r="A26" s="25" t="s">
        <v>70</v>
      </c>
      <c r="B26" s="15">
        <v>3</v>
      </c>
      <c r="C26">
        <v>5</v>
      </c>
      <c r="D26" s="8">
        <v>239</v>
      </c>
      <c r="E26" s="8">
        <v>234.5</v>
      </c>
      <c r="F26" s="66">
        <v>234</v>
      </c>
      <c r="G26" s="66">
        <v>236.5</v>
      </c>
      <c r="H26" s="66">
        <v>233</v>
      </c>
      <c r="I26">
        <f t="shared" si="2"/>
        <v>235.4</v>
      </c>
      <c r="J26">
        <f t="shared" si="3"/>
        <v>517.88000000000011</v>
      </c>
      <c r="K26">
        <f t="shared" si="4"/>
        <v>6</v>
      </c>
      <c r="L26" s="27">
        <v>41327</v>
      </c>
    </row>
    <row r="27" spans="1:12" x14ac:dyDescent="0.3">
      <c r="A27" s="25" t="s">
        <v>70</v>
      </c>
      <c r="B27" s="15">
        <v>3</v>
      </c>
      <c r="C27">
        <v>6.5</v>
      </c>
      <c r="D27" s="8">
        <v>211.5</v>
      </c>
      <c r="E27" s="8">
        <v>210</v>
      </c>
      <c r="F27" s="66">
        <v>211</v>
      </c>
      <c r="G27" s="66">
        <v>211.5</v>
      </c>
      <c r="H27" s="66">
        <v>211.5</v>
      </c>
      <c r="I27">
        <f t="shared" si="2"/>
        <v>211.1</v>
      </c>
      <c r="J27">
        <f t="shared" si="3"/>
        <v>464.42</v>
      </c>
      <c r="K27">
        <f t="shared" si="4"/>
        <v>1.5</v>
      </c>
      <c r="L27" s="27">
        <v>41327</v>
      </c>
    </row>
    <row r="28" spans="1:12" x14ac:dyDescent="0.3">
      <c r="A28" s="25" t="s">
        <v>70</v>
      </c>
      <c r="B28" s="15">
        <v>3.5</v>
      </c>
      <c r="C28">
        <v>0</v>
      </c>
      <c r="D28" s="8">
        <v>569.5</v>
      </c>
      <c r="E28" s="8">
        <v>554</v>
      </c>
      <c r="F28" s="66">
        <v>543</v>
      </c>
      <c r="G28" s="66">
        <v>539</v>
      </c>
      <c r="H28" s="66">
        <v>543</v>
      </c>
      <c r="I28">
        <f t="shared" si="2"/>
        <v>549.70000000000005</v>
      </c>
      <c r="J28">
        <f t="shared" si="3"/>
        <v>1209.3400000000001</v>
      </c>
      <c r="K28">
        <f t="shared" si="4"/>
        <v>30.5</v>
      </c>
      <c r="L28" s="27">
        <v>41327</v>
      </c>
    </row>
    <row r="29" spans="1:12" x14ac:dyDescent="0.3">
      <c r="A29" s="25" t="s">
        <v>70</v>
      </c>
      <c r="B29" s="15">
        <v>3.5</v>
      </c>
      <c r="C29">
        <v>0.15</v>
      </c>
      <c r="D29" s="8">
        <v>457</v>
      </c>
      <c r="E29" s="8">
        <v>449</v>
      </c>
      <c r="F29" s="66">
        <v>448</v>
      </c>
      <c r="G29" s="66">
        <v>438</v>
      </c>
      <c r="H29" s="66">
        <v>440</v>
      </c>
      <c r="I29">
        <f t="shared" si="2"/>
        <v>446.4</v>
      </c>
      <c r="J29">
        <f>I29*2.2</f>
        <v>982.08</v>
      </c>
      <c r="K29">
        <f t="shared" si="4"/>
        <v>19</v>
      </c>
      <c r="L29" s="27">
        <v>41327</v>
      </c>
    </row>
    <row r="30" spans="1:12" x14ac:dyDescent="0.3">
      <c r="A30" s="25" t="s">
        <v>70</v>
      </c>
      <c r="B30" s="15">
        <v>3.5</v>
      </c>
      <c r="C30">
        <v>0.2</v>
      </c>
      <c r="D30" s="8">
        <v>500</v>
      </c>
      <c r="E30" s="8">
        <v>488</v>
      </c>
      <c r="F30" s="66">
        <v>501</v>
      </c>
      <c r="G30" s="66">
        <v>498</v>
      </c>
      <c r="H30" s="66">
        <v>492</v>
      </c>
      <c r="I30">
        <f t="shared" si="2"/>
        <v>495.8</v>
      </c>
      <c r="J30">
        <f t="shared" si="3"/>
        <v>1090.7600000000002</v>
      </c>
      <c r="K30">
        <f t="shared" si="4"/>
        <v>13</v>
      </c>
      <c r="L30" s="27">
        <v>41327</v>
      </c>
    </row>
    <row r="31" spans="1:12" x14ac:dyDescent="0.3">
      <c r="A31" s="25" t="s">
        <v>70</v>
      </c>
      <c r="B31" s="15">
        <v>3.5</v>
      </c>
      <c r="C31">
        <v>0.35</v>
      </c>
      <c r="D31" s="8">
        <v>443</v>
      </c>
      <c r="E31" s="8">
        <v>443</v>
      </c>
      <c r="F31" s="66">
        <v>440</v>
      </c>
      <c r="G31" s="66">
        <v>435</v>
      </c>
      <c r="H31" s="66">
        <v>435</v>
      </c>
      <c r="I31">
        <f t="shared" si="2"/>
        <v>439.2</v>
      </c>
      <c r="J31">
        <f t="shared" si="3"/>
        <v>966.24</v>
      </c>
      <c r="K31">
        <f t="shared" si="4"/>
        <v>8</v>
      </c>
      <c r="L31" s="27">
        <v>41327</v>
      </c>
    </row>
    <row r="32" spans="1:12" x14ac:dyDescent="0.3">
      <c r="A32" s="25" t="s">
        <v>70</v>
      </c>
      <c r="B32" s="15">
        <v>3.5</v>
      </c>
      <c r="C32">
        <v>0.5</v>
      </c>
      <c r="D32" s="8">
        <v>454</v>
      </c>
      <c r="E32" s="8">
        <v>451</v>
      </c>
      <c r="F32" s="66">
        <v>450</v>
      </c>
      <c r="G32" s="66">
        <v>444</v>
      </c>
      <c r="H32" s="66">
        <v>445</v>
      </c>
      <c r="I32">
        <f t="shared" si="2"/>
        <v>448.8</v>
      </c>
      <c r="J32">
        <f t="shared" si="3"/>
        <v>987.36000000000013</v>
      </c>
      <c r="K32">
        <f t="shared" si="4"/>
        <v>10</v>
      </c>
      <c r="L32" s="27">
        <v>41327</v>
      </c>
    </row>
    <row r="33" spans="1:12" x14ac:dyDescent="0.3">
      <c r="A33" s="25" t="s">
        <v>70</v>
      </c>
      <c r="B33" s="15">
        <v>3.5</v>
      </c>
      <c r="C33">
        <v>5</v>
      </c>
      <c r="D33" s="8">
        <v>246</v>
      </c>
      <c r="E33" s="8">
        <v>244</v>
      </c>
      <c r="F33" s="66">
        <v>243</v>
      </c>
      <c r="G33" s="66">
        <v>243.5</v>
      </c>
      <c r="H33" s="66">
        <v>242.5</v>
      </c>
      <c r="I33">
        <f t="shared" si="2"/>
        <v>243.8</v>
      </c>
      <c r="J33">
        <f t="shared" si="3"/>
        <v>536.36</v>
      </c>
      <c r="K33">
        <f t="shared" si="4"/>
        <v>3.5</v>
      </c>
      <c r="L33" s="27">
        <v>41327</v>
      </c>
    </row>
    <row r="34" spans="1:12" x14ac:dyDescent="0.3">
      <c r="A34" s="25" t="s">
        <v>70</v>
      </c>
      <c r="B34" s="15">
        <v>3.5</v>
      </c>
      <c r="C34">
        <v>6.5</v>
      </c>
      <c r="D34" s="8">
        <v>209</v>
      </c>
      <c r="E34" s="8">
        <v>223</v>
      </c>
      <c r="F34" s="66">
        <v>223.5</v>
      </c>
      <c r="G34" s="66">
        <v>226</v>
      </c>
      <c r="H34" s="66">
        <v>226.5</v>
      </c>
      <c r="I34">
        <f t="shared" si="2"/>
        <v>221.6</v>
      </c>
      <c r="J34">
        <f t="shared" si="3"/>
        <v>487.52000000000004</v>
      </c>
      <c r="K34">
        <f t="shared" si="4"/>
        <v>17.5</v>
      </c>
      <c r="L34" s="27">
        <v>41327</v>
      </c>
    </row>
    <row r="35" spans="1:12" x14ac:dyDescent="0.3">
      <c r="A35" s="25" t="s">
        <v>70</v>
      </c>
      <c r="B35" s="15">
        <v>4.76</v>
      </c>
      <c r="C35">
        <v>0</v>
      </c>
      <c r="D35" s="8">
        <v>757.5</v>
      </c>
      <c r="E35" s="8">
        <v>750.5</v>
      </c>
      <c r="F35" s="66">
        <v>740</v>
      </c>
      <c r="G35" s="66">
        <v>733.5</v>
      </c>
      <c r="H35" s="66">
        <v>726</v>
      </c>
      <c r="I35">
        <f t="shared" si="2"/>
        <v>741.5</v>
      </c>
      <c r="J35">
        <f t="shared" si="3"/>
        <v>1631.3000000000002</v>
      </c>
      <c r="K35">
        <f t="shared" si="4"/>
        <v>31.5</v>
      </c>
      <c r="L35" s="27">
        <v>41327</v>
      </c>
    </row>
    <row r="36" spans="1:12" x14ac:dyDescent="0.3">
      <c r="A36" s="25" t="s">
        <v>70</v>
      </c>
      <c r="B36" s="15">
        <v>4.76</v>
      </c>
      <c r="C36">
        <v>0.15</v>
      </c>
      <c r="D36" s="8">
        <v>718.5</v>
      </c>
      <c r="E36" s="8">
        <v>716</v>
      </c>
      <c r="F36" s="66">
        <v>718</v>
      </c>
      <c r="G36" s="66">
        <v>709.5</v>
      </c>
      <c r="H36" s="66">
        <v>705.5</v>
      </c>
      <c r="I36">
        <f t="shared" si="2"/>
        <v>713.5</v>
      </c>
      <c r="J36">
        <f>I36*2.2</f>
        <v>1569.7</v>
      </c>
      <c r="K36">
        <f t="shared" si="4"/>
        <v>13</v>
      </c>
      <c r="L36" s="27">
        <v>41327</v>
      </c>
    </row>
    <row r="37" spans="1:12" x14ac:dyDescent="0.3">
      <c r="A37" s="25" t="s">
        <v>70</v>
      </c>
      <c r="B37" s="15">
        <v>4.76</v>
      </c>
      <c r="C37">
        <v>0.2</v>
      </c>
      <c r="D37" s="8">
        <v>700.5</v>
      </c>
      <c r="E37" s="8">
        <v>683.5</v>
      </c>
      <c r="F37" s="66">
        <v>665</v>
      </c>
      <c r="G37" s="66">
        <v>674.5</v>
      </c>
      <c r="H37" s="66">
        <v>661</v>
      </c>
      <c r="I37">
        <f t="shared" si="2"/>
        <v>676.9</v>
      </c>
      <c r="J37">
        <f t="shared" ref="J37:J41" si="5">I37*2.2</f>
        <v>1489.18</v>
      </c>
      <c r="K37">
        <f t="shared" si="4"/>
        <v>39.5</v>
      </c>
      <c r="L37" s="27">
        <v>41327</v>
      </c>
    </row>
    <row r="38" spans="1:12" x14ac:dyDescent="0.3">
      <c r="A38" s="25" t="s">
        <v>70</v>
      </c>
      <c r="B38" s="15">
        <v>4.76</v>
      </c>
      <c r="C38">
        <v>0.35</v>
      </c>
      <c r="D38" s="8">
        <v>678</v>
      </c>
      <c r="E38" s="8">
        <v>678.5</v>
      </c>
      <c r="F38" s="66">
        <v>678.5</v>
      </c>
      <c r="G38" s="66">
        <v>672</v>
      </c>
      <c r="H38" s="66">
        <v>660</v>
      </c>
      <c r="I38">
        <f t="shared" si="2"/>
        <v>673.4</v>
      </c>
      <c r="J38">
        <f t="shared" si="5"/>
        <v>1481.48</v>
      </c>
      <c r="K38">
        <f t="shared" si="4"/>
        <v>18.5</v>
      </c>
      <c r="L38" s="27">
        <v>41327</v>
      </c>
    </row>
    <row r="39" spans="1:12" x14ac:dyDescent="0.3">
      <c r="A39" s="25" t="s">
        <v>70</v>
      </c>
      <c r="B39" s="15">
        <v>4.76</v>
      </c>
      <c r="C39">
        <v>0.5</v>
      </c>
      <c r="D39" s="8">
        <v>636.5</v>
      </c>
      <c r="E39" s="8">
        <v>636</v>
      </c>
      <c r="F39" s="66">
        <v>618</v>
      </c>
      <c r="G39" s="66">
        <v>631.5</v>
      </c>
      <c r="H39" s="66">
        <v>628</v>
      </c>
      <c r="I39">
        <f t="shared" si="2"/>
        <v>630</v>
      </c>
      <c r="J39">
        <f t="shared" si="5"/>
        <v>1386</v>
      </c>
      <c r="K39">
        <f t="shared" si="4"/>
        <v>18.5</v>
      </c>
      <c r="L39" s="27">
        <v>41327</v>
      </c>
    </row>
    <row r="40" spans="1:12" x14ac:dyDescent="0.3">
      <c r="A40" s="25" t="s">
        <v>70</v>
      </c>
      <c r="B40" s="15">
        <v>4.76</v>
      </c>
      <c r="C40">
        <v>5</v>
      </c>
      <c r="D40" s="8">
        <v>262</v>
      </c>
      <c r="E40" s="8">
        <v>259.5</v>
      </c>
      <c r="F40" s="66">
        <v>251</v>
      </c>
      <c r="G40" s="66">
        <v>257.5</v>
      </c>
      <c r="H40" s="66">
        <v>255</v>
      </c>
      <c r="I40">
        <f t="shared" si="2"/>
        <v>257</v>
      </c>
      <c r="J40">
        <f t="shared" si="5"/>
        <v>565.40000000000009</v>
      </c>
      <c r="K40">
        <f t="shared" si="4"/>
        <v>11</v>
      </c>
      <c r="L40" s="27">
        <v>41327</v>
      </c>
    </row>
    <row r="41" spans="1:12" x14ac:dyDescent="0.3">
      <c r="A41" s="25" t="s">
        <v>70</v>
      </c>
      <c r="B41" s="15">
        <v>4.76</v>
      </c>
      <c r="C41">
        <v>6.5</v>
      </c>
      <c r="D41" s="8">
        <v>255</v>
      </c>
      <c r="E41" s="8">
        <v>256</v>
      </c>
      <c r="F41" s="66">
        <v>249</v>
      </c>
      <c r="G41" s="66">
        <v>239.5</v>
      </c>
      <c r="H41" s="66">
        <v>246.5</v>
      </c>
      <c r="I41">
        <f t="shared" si="2"/>
        <v>249.2</v>
      </c>
      <c r="J41">
        <f t="shared" si="5"/>
        <v>548.24</v>
      </c>
      <c r="K41">
        <f t="shared" si="4"/>
        <v>16.5</v>
      </c>
      <c r="L41" s="27">
        <v>41327</v>
      </c>
    </row>
    <row r="42" spans="1:12" x14ac:dyDescent="0.3">
      <c r="A42" s="25" t="s">
        <v>70</v>
      </c>
      <c r="B42" s="15">
        <v>6.35</v>
      </c>
      <c r="C42">
        <v>0</v>
      </c>
      <c r="D42" s="8">
        <v>1127</v>
      </c>
      <c r="E42" s="8">
        <v>1102.5</v>
      </c>
      <c r="F42" s="66">
        <v>1126.5</v>
      </c>
      <c r="G42" s="66">
        <v>1144.5</v>
      </c>
      <c r="H42" s="66">
        <v>1102.5</v>
      </c>
      <c r="I42">
        <f t="shared" si="2"/>
        <v>1120.5999999999999</v>
      </c>
      <c r="J42">
        <f>I42*2.2</f>
        <v>2465.3200000000002</v>
      </c>
      <c r="K42">
        <f t="shared" si="4"/>
        <v>42</v>
      </c>
      <c r="L42" s="27">
        <v>41327</v>
      </c>
    </row>
    <row r="43" spans="1:12" x14ac:dyDescent="0.3">
      <c r="A43" s="25" t="s">
        <v>70</v>
      </c>
      <c r="B43" s="15">
        <v>6.35</v>
      </c>
      <c r="C43">
        <v>0.15</v>
      </c>
      <c r="D43" s="8">
        <v>1057</v>
      </c>
      <c r="E43" s="8">
        <v>1021</v>
      </c>
      <c r="F43" s="66">
        <v>1027</v>
      </c>
      <c r="G43" s="66">
        <v>1023</v>
      </c>
      <c r="H43" s="66">
        <v>1027.5</v>
      </c>
      <c r="I43">
        <f t="shared" si="2"/>
        <v>1031.0999999999999</v>
      </c>
      <c r="J43">
        <f>I43*2.2</f>
        <v>2268.42</v>
      </c>
      <c r="K43">
        <f t="shared" si="4"/>
        <v>36</v>
      </c>
      <c r="L43" s="27">
        <v>41327</v>
      </c>
    </row>
    <row r="44" spans="1:12" x14ac:dyDescent="0.3">
      <c r="A44" s="25" t="s">
        <v>70</v>
      </c>
      <c r="B44" s="15">
        <v>6.35</v>
      </c>
      <c r="C44">
        <v>0.2</v>
      </c>
      <c r="D44" s="8">
        <v>988.5</v>
      </c>
      <c r="E44" s="8">
        <v>989.5</v>
      </c>
      <c r="F44" s="66">
        <v>982.5</v>
      </c>
      <c r="G44" s="66">
        <v>977.5</v>
      </c>
      <c r="H44" s="66">
        <v>977.5</v>
      </c>
      <c r="I44">
        <f t="shared" si="2"/>
        <v>983.1</v>
      </c>
      <c r="J44">
        <f t="shared" ref="J44:J49" si="6">I44*2.2</f>
        <v>2162.8200000000002</v>
      </c>
      <c r="K44">
        <f t="shared" si="4"/>
        <v>12</v>
      </c>
      <c r="L44" s="27">
        <v>41327</v>
      </c>
    </row>
    <row r="45" spans="1:12" x14ac:dyDescent="0.3">
      <c r="A45" s="25" t="s">
        <v>70</v>
      </c>
      <c r="B45" s="15">
        <v>6.35</v>
      </c>
      <c r="C45">
        <v>0.35</v>
      </c>
      <c r="D45" s="8">
        <v>950.5</v>
      </c>
      <c r="E45" s="8">
        <v>933.5</v>
      </c>
      <c r="F45" s="66">
        <v>924.5</v>
      </c>
      <c r="G45" s="66">
        <v>916</v>
      </c>
      <c r="H45" s="66">
        <v>925.5</v>
      </c>
      <c r="I45">
        <f t="shared" si="2"/>
        <v>930</v>
      </c>
      <c r="J45">
        <f t="shared" si="6"/>
        <v>2046.0000000000002</v>
      </c>
      <c r="K45">
        <f t="shared" si="4"/>
        <v>34.5</v>
      </c>
      <c r="L45" s="27">
        <v>41327</v>
      </c>
    </row>
    <row r="46" spans="1:12" x14ac:dyDescent="0.3">
      <c r="A46" s="25" t="s">
        <v>70</v>
      </c>
      <c r="B46" s="15">
        <v>6.35</v>
      </c>
      <c r="C46">
        <v>0.5</v>
      </c>
      <c r="D46" s="8">
        <v>889</v>
      </c>
      <c r="E46" s="8">
        <v>810.5</v>
      </c>
      <c r="F46" s="66">
        <v>811</v>
      </c>
      <c r="G46" s="66">
        <v>865.5</v>
      </c>
      <c r="H46" s="66">
        <v>805.5</v>
      </c>
      <c r="I46">
        <f t="shared" si="2"/>
        <v>836.3</v>
      </c>
      <c r="J46">
        <f t="shared" si="6"/>
        <v>1839.8600000000001</v>
      </c>
      <c r="K46">
        <f t="shared" si="4"/>
        <v>83.5</v>
      </c>
      <c r="L46" s="27">
        <v>41327</v>
      </c>
    </row>
    <row r="47" spans="1:12" x14ac:dyDescent="0.3">
      <c r="A47" s="25" t="s">
        <v>70</v>
      </c>
      <c r="B47" s="15">
        <v>6.35</v>
      </c>
      <c r="C47">
        <v>5</v>
      </c>
      <c r="D47" s="8">
        <v>331.5</v>
      </c>
      <c r="E47" s="8">
        <v>328</v>
      </c>
      <c r="F47" s="66">
        <v>326</v>
      </c>
      <c r="G47" s="66">
        <v>327.5</v>
      </c>
      <c r="H47" s="66">
        <v>329.5</v>
      </c>
      <c r="I47">
        <f t="shared" si="2"/>
        <v>328.5</v>
      </c>
      <c r="J47">
        <f t="shared" si="6"/>
        <v>722.7</v>
      </c>
      <c r="K47">
        <f t="shared" si="4"/>
        <v>5.5</v>
      </c>
      <c r="L47" s="27">
        <v>41327</v>
      </c>
    </row>
    <row r="48" spans="1:12" x14ac:dyDescent="0.3">
      <c r="A48" s="25" t="s">
        <v>70</v>
      </c>
      <c r="B48" s="15">
        <v>6.35</v>
      </c>
      <c r="C48">
        <v>6.5</v>
      </c>
      <c r="D48" s="8">
        <v>277</v>
      </c>
      <c r="E48" s="8">
        <v>278.5</v>
      </c>
      <c r="F48" s="66">
        <v>281.5</v>
      </c>
      <c r="G48" s="66">
        <v>283.5</v>
      </c>
      <c r="H48" s="66">
        <v>284</v>
      </c>
      <c r="I48">
        <f t="shared" si="2"/>
        <v>280.89999999999998</v>
      </c>
      <c r="J48">
        <f t="shared" si="6"/>
        <v>617.98</v>
      </c>
      <c r="K48">
        <f t="shared" si="4"/>
        <v>7</v>
      </c>
      <c r="L48" s="27">
        <v>41327</v>
      </c>
    </row>
    <row r="49" spans="1:12" x14ac:dyDescent="0.3">
      <c r="A49" s="25" t="s">
        <v>70</v>
      </c>
      <c r="B49" s="15">
        <v>9.5299999999999994</v>
      </c>
      <c r="C49">
        <v>0</v>
      </c>
      <c r="D49" s="8">
        <v>1442</v>
      </c>
      <c r="E49" s="8">
        <v>1358.5</v>
      </c>
      <c r="F49" s="66">
        <v>1356.5</v>
      </c>
      <c r="G49" s="66">
        <v>1348.5</v>
      </c>
      <c r="H49" s="66">
        <v>1342</v>
      </c>
      <c r="I49">
        <f t="shared" si="2"/>
        <v>1369.5</v>
      </c>
      <c r="J49">
        <f t="shared" si="6"/>
        <v>3012.9</v>
      </c>
      <c r="K49">
        <f t="shared" si="4"/>
        <v>100</v>
      </c>
      <c r="L49" s="27">
        <v>41327</v>
      </c>
    </row>
    <row r="50" spans="1:12" x14ac:dyDescent="0.3">
      <c r="A50" s="25" t="s">
        <v>70</v>
      </c>
      <c r="B50" s="15">
        <v>9.5299999999999994</v>
      </c>
      <c r="C50">
        <v>0.15</v>
      </c>
      <c r="D50" s="8">
        <v>1340</v>
      </c>
      <c r="E50" s="8">
        <v>1344.5</v>
      </c>
      <c r="F50" s="66">
        <v>1322.5</v>
      </c>
      <c r="G50" s="66">
        <v>1322.5</v>
      </c>
      <c r="H50" s="66">
        <v>1309.5</v>
      </c>
      <c r="I50">
        <f t="shared" si="2"/>
        <v>1327.8</v>
      </c>
      <c r="J50">
        <f>I50*2.2</f>
        <v>2921.1600000000003</v>
      </c>
      <c r="K50">
        <f t="shared" si="4"/>
        <v>35</v>
      </c>
      <c r="L50" s="27">
        <v>41327</v>
      </c>
    </row>
    <row r="51" spans="1:12" x14ac:dyDescent="0.3">
      <c r="A51" s="25" t="s">
        <v>70</v>
      </c>
      <c r="B51" s="15">
        <v>9.5299999999999994</v>
      </c>
      <c r="C51">
        <v>0.2</v>
      </c>
      <c r="D51" s="8">
        <v>1296.5</v>
      </c>
      <c r="E51" s="8">
        <v>1262</v>
      </c>
      <c r="F51" s="66">
        <v>1261</v>
      </c>
      <c r="G51" s="66">
        <v>1247</v>
      </c>
      <c r="H51" s="66">
        <v>1255</v>
      </c>
      <c r="I51">
        <f t="shared" si="2"/>
        <v>1264.3</v>
      </c>
      <c r="J51">
        <f t="shared" ref="J51:J56" si="7">I51*2.2</f>
        <v>2781.46</v>
      </c>
      <c r="K51">
        <f t="shared" si="4"/>
        <v>49.5</v>
      </c>
      <c r="L51" s="27">
        <v>41327</v>
      </c>
    </row>
    <row r="52" spans="1:12" x14ac:dyDescent="0.3">
      <c r="A52" s="25" t="s">
        <v>70</v>
      </c>
      <c r="B52" s="15">
        <v>9.5299999999999994</v>
      </c>
      <c r="C52">
        <v>0.35</v>
      </c>
      <c r="D52" s="8">
        <v>1114</v>
      </c>
      <c r="E52" s="8">
        <v>1084.5</v>
      </c>
      <c r="F52" s="66">
        <v>1084.5</v>
      </c>
      <c r="G52" s="66">
        <v>1088.5</v>
      </c>
      <c r="H52" s="66">
        <v>1098.5</v>
      </c>
      <c r="I52">
        <f t="shared" si="2"/>
        <v>1094</v>
      </c>
      <c r="J52">
        <f t="shared" si="7"/>
        <v>2406.8000000000002</v>
      </c>
      <c r="K52">
        <f t="shared" si="4"/>
        <v>29.5</v>
      </c>
      <c r="L52" s="27">
        <v>41327</v>
      </c>
    </row>
    <row r="53" spans="1:12" x14ac:dyDescent="0.3">
      <c r="A53" s="25" t="s">
        <v>70</v>
      </c>
      <c r="B53" s="15">
        <v>9.5299999999999994</v>
      </c>
      <c r="C53">
        <v>0.5</v>
      </c>
      <c r="D53" s="8">
        <v>1133.5</v>
      </c>
      <c r="E53" s="8">
        <v>1069</v>
      </c>
      <c r="F53" s="66">
        <v>1079.5</v>
      </c>
      <c r="G53" s="66">
        <v>1083.5</v>
      </c>
      <c r="H53" s="66">
        <v>1075.5</v>
      </c>
      <c r="I53">
        <f t="shared" si="2"/>
        <v>1088.2</v>
      </c>
      <c r="J53">
        <f t="shared" si="7"/>
        <v>2394.0400000000004</v>
      </c>
      <c r="K53">
        <f t="shared" si="4"/>
        <v>64.5</v>
      </c>
      <c r="L53" s="27">
        <v>41327</v>
      </c>
    </row>
    <row r="54" spans="1:12" x14ac:dyDescent="0.3">
      <c r="A54" s="25" t="s">
        <v>70</v>
      </c>
      <c r="B54" s="15">
        <v>9.5299999999999994</v>
      </c>
      <c r="C54">
        <v>5</v>
      </c>
      <c r="D54" s="8">
        <v>402.5</v>
      </c>
      <c r="E54" s="8">
        <v>408.5</v>
      </c>
      <c r="F54" s="66">
        <v>416</v>
      </c>
      <c r="G54" s="66">
        <v>420</v>
      </c>
      <c r="H54" s="66">
        <v>410</v>
      </c>
      <c r="I54">
        <f t="shared" si="2"/>
        <v>411.4</v>
      </c>
      <c r="J54">
        <f t="shared" si="7"/>
        <v>905.08</v>
      </c>
      <c r="K54">
        <f t="shared" si="4"/>
        <v>17.5</v>
      </c>
      <c r="L54" s="27">
        <v>41327</v>
      </c>
    </row>
    <row r="55" spans="1:12" x14ac:dyDescent="0.3">
      <c r="A55" s="25" t="s">
        <v>70</v>
      </c>
      <c r="B55" s="15">
        <v>9.5299999999999994</v>
      </c>
      <c r="C55">
        <v>6.5</v>
      </c>
      <c r="D55" s="8">
        <v>319.5</v>
      </c>
      <c r="E55" s="8">
        <v>331</v>
      </c>
      <c r="F55" s="66">
        <v>325</v>
      </c>
      <c r="G55" s="66">
        <v>326</v>
      </c>
      <c r="H55" s="66">
        <v>328.5</v>
      </c>
      <c r="I55">
        <f t="shared" si="2"/>
        <v>326</v>
      </c>
      <c r="J55">
        <f t="shared" si="7"/>
        <v>717.2</v>
      </c>
      <c r="K55">
        <f t="shared" si="4"/>
        <v>11.5</v>
      </c>
      <c r="L55" s="27">
        <v>41327</v>
      </c>
    </row>
    <row r="56" spans="1:12" x14ac:dyDescent="0.3">
      <c r="A56" s="25" t="s">
        <v>70</v>
      </c>
      <c r="B56" s="15">
        <v>12.7</v>
      </c>
      <c r="C56">
        <v>0</v>
      </c>
      <c r="D56" s="8">
        <v>1633</v>
      </c>
      <c r="E56" s="8">
        <v>1628.5</v>
      </c>
      <c r="F56" s="66">
        <v>1639</v>
      </c>
      <c r="G56" s="66">
        <v>1650.5</v>
      </c>
      <c r="H56" s="66">
        <v>1650.5</v>
      </c>
      <c r="I56">
        <f t="shared" si="2"/>
        <v>1640.3</v>
      </c>
      <c r="J56">
        <f t="shared" si="7"/>
        <v>3608.6600000000003</v>
      </c>
      <c r="K56">
        <f t="shared" si="4"/>
        <v>22</v>
      </c>
      <c r="L56" s="27">
        <v>41327</v>
      </c>
    </row>
    <row r="57" spans="1:12" x14ac:dyDescent="0.3">
      <c r="A57" s="25" t="s">
        <v>70</v>
      </c>
      <c r="B57" s="15">
        <v>12.7</v>
      </c>
      <c r="C57">
        <v>0.15</v>
      </c>
      <c r="D57" s="8">
        <v>1584</v>
      </c>
      <c r="E57" s="8">
        <v>1655</v>
      </c>
      <c r="F57" s="66">
        <v>1608.5</v>
      </c>
      <c r="G57" s="66">
        <v>1640.5</v>
      </c>
      <c r="H57" s="66">
        <v>1645</v>
      </c>
      <c r="I57">
        <f t="shared" si="2"/>
        <v>1626.6</v>
      </c>
      <c r="J57">
        <f>I57*2.2</f>
        <v>3578.52</v>
      </c>
      <c r="K57">
        <f t="shared" si="4"/>
        <v>71</v>
      </c>
      <c r="L57" s="27">
        <v>41327</v>
      </c>
    </row>
    <row r="58" spans="1:12" x14ac:dyDescent="0.3">
      <c r="A58" s="25" t="s">
        <v>70</v>
      </c>
      <c r="B58" s="15">
        <v>12.7</v>
      </c>
      <c r="C58">
        <v>0.2</v>
      </c>
      <c r="D58" s="8">
        <v>1537.5</v>
      </c>
      <c r="E58" s="8">
        <v>1376</v>
      </c>
      <c r="F58" s="66">
        <v>1385.5</v>
      </c>
      <c r="G58" s="66">
        <v>1394.5</v>
      </c>
      <c r="H58" s="66">
        <v>1378.5</v>
      </c>
      <c r="I58">
        <f t="shared" si="2"/>
        <v>1414.4</v>
      </c>
      <c r="J58">
        <f t="shared" ref="J58:J63" si="8">I58*2.2</f>
        <v>3111.6800000000003</v>
      </c>
      <c r="K58">
        <f t="shared" si="4"/>
        <v>161.5</v>
      </c>
      <c r="L58" s="27">
        <v>41327</v>
      </c>
    </row>
    <row r="59" spans="1:12" x14ac:dyDescent="0.3">
      <c r="A59" s="25" t="s">
        <v>70</v>
      </c>
      <c r="B59" s="15">
        <v>12.7</v>
      </c>
      <c r="C59">
        <v>0.35</v>
      </c>
      <c r="D59" s="8">
        <v>1463.5</v>
      </c>
      <c r="E59" s="8">
        <v>1325</v>
      </c>
      <c r="F59" s="66">
        <v>1411.5</v>
      </c>
      <c r="G59" s="66">
        <v>1383</v>
      </c>
      <c r="H59" s="66">
        <v>1345</v>
      </c>
      <c r="I59">
        <f t="shared" si="2"/>
        <v>1385.6</v>
      </c>
      <c r="J59">
        <f t="shared" si="8"/>
        <v>3048.32</v>
      </c>
      <c r="K59">
        <f t="shared" si="4"/>
        <v>138.5</v>
      </c>
      <c r="L59" s="27">
        <v>41327</v>
      </c>
    </row>
    <row r="60" spans="1:12" x14ac:dyDescent="0.3">
      <c r="A60" s="25" t="s">
        <v>70</v>
      </c>
      <c r="B60" s="15">
        <v>12.7</v>
      </c>
      <c r="C60">
        <v>0.5</v>
      </c>
      <c r="D60" s="8">
        <v>1305</v>
      </c>
      <c r="E60" s="8">
        <v>1246</v>
      </c>
      <c r="F60" s="66">
        <v>1290</v>
      </c>
      <c r="G60" s="66">
        <v>1215</v>
      </c>
      <c r="H60" s="66">
        <v>1247.5</v>
      </c>
      <c r="I60">
        <f t="shared" si="2"/>
        <v>1260.7</v>
      </c>
      <c r="J60">
        <f t="shared" si="8"/>
        <v>2773.5400000000004</v>
      </c>
      <c r="K60">
        <f t="shared" si="4"/>
        <v>90</v>
      </c>
      <c r="L60" s="27">
        <v>41327</v>
      </c>
    </row>
    <row r="61" spans="1:12" x14ac:dyDescent="0.3">
      <c r="A61" s="25" t="s">
        <v>70</v>
      </c>
      <c r="B61" s="15">
        <v>12.7</v>
      </c>
      <c r="C61">
        <v>5</v>
      </c>
      <c r="D61" s="8">
        <v>405</v>
      </c>
      <c r="E61" s="8">
        <v>401.5</v>
      </c>
      <c r="F61" s="66">
        <v>401</v>
      </c>
      <c r="G61" s="66">
        <v>411</v>
      </c>
      <c r="H61" s="66">
        <v>407</v>
      </c>
      <c r="I61">
        <f t="shared" si="2"/>
        <v>405.1</v>
      </c>
      <c r="J61">
        <f t="shared" si="8"/>
        <v>891.22000000000014</v>
      </c>
      <c r="K61">
        <f t="shared" si="4"/>
        <v>10</v>
      </c>
      <c r="L61" s="27">
        <v>41327</v>
      </c>
    </row>
    <row r="62" spans="1:12" x14ac:dyDescent="0.3">
      <c r="A62" s="25" t="s">
        <v>70</v>
      </c>
      <c r="B62" s="15">
        <v>12.7</v>
      </c>
      <c r="C62">
        <v>6.5</v>
      </c>
      <c r="D62" s="8">
        <v>351.5</v>
      </c>
      <c r="E62" s="8">
        <v>329.5</v>
      </c>
      <c r="F62" s="66">
        <v>333</v>
      </c>
      <c r="G62" s="66">
        <v>336.5</v>
      </c>
      <c r="H62" s="66">
        <v>333</v>
      </c>
      <c r="I62">
        <f t="shared" si="2"/>
        <v>336.7</v>
      </c>
      <c r="J62">
        <f t="shared" si="8"/>
        <v>740.74</v>
      </c>
      <c r="K62">
        <f t="shared" si="4"/>
        <v>22</v>
      </c>
      <c r="L62" s="27">
        <v>41327</v>
      </c>
    </row>
    <row r="63" spans="1:12" x14ac:dyDescent="0.3">
      <c r="A63" s="25" t="s">
        <v>70</v>
      </c>
      <c r="B63" s="15">
        <v>19.05</v>
      </c>
      <c r="C63">
        <v>0</v>
      </c>
      <c r="D63" s="8">
        <v>2152.5</v>
      </c>
      <c r="E63" s="8">
        <v>2022.5</v>
      </c>
      <c r="F63" s="66">
        <v>2009.5</v>
      </c>
      <c r="G63" s="66">
        <v>2062</v>
      </c>
      <c r="H63" s="66">
        <v>2057</v>
      </c>
      <c r="I63">
        <f t="shared" si="2"/>
        <v>2060.6999999999998</v>
      </c>
      <c r="J63">
        <f t="shared" si="8"/>
        <v>4533.54</v>
      </c>
      <c r="K63">
        <f t="shared" si="4"/>
        <v>143</v>
      </c>
      <c r="L63" s="27">
        <v>41327</v>
      </c>
    </row>
    <row r="64" spans="1:12" x14ac:dyDescent="0.3">
      <c r="A64" s="25" t="s">
        <v>70</v>
      </c>
      <c r="B64" s="15">
        <v>19.05</v>
      </c>
      <c r="C64">
        <v>0.15</v>
      </c>
      <c r="D64" s="8">
        <v>1853.5</v>
      </c>
      <c r="E64" s="8">
        <v>1775.5</v>
      </c>
      <c r="F64" s="66">
        <v>1770</v>
      </c>
      <c r="G64" s="66">
        <v>1781.5</v>
      </c>
      <c r="H64" s="66">
        <v>1762.5</v>
      </c>
      <c r="I64">
        <f t="shared" si="2"/>
        <v>1788.6</v>
      </c>
      <c r="J64">
        <f>I64*2.2</f>
        <v>3934.92</v>
      </c>
      <c r="K64">
        <f t="shared" si="4"/>
        <v>91</v>
      </c>
      <c r="L64" s="27">
        <v>41327</v>
      </c>
    </row>
    <row r="65" spans="1:12" x14ac:dyDescent="0.3">
      <c r="A65" s="25" t="s">
        <v>70</v>
      </c>
      <c r="B65" s="15">
        <v>19.05</v>
      </c>
      <c r="C65">
        <v>0.2</v>
      </c>
      <c r="D65" s="8">
        <v>1770</v>
      </c>
      <c r="E65" s="8">
        <v>1671.5</v>
      </c>
      <c r="F65" s="66">
        <v>1665.5</v>
      </c>
      <c r="G65" s="66">
        <v>1679</v>
      </c>
      <c r="H65" s="66">
        <v>1680</v>
      </c>
      <c r="I65">
        <f t="shared" si="2"/>
        <v>1693.2</v>
      </c>
      <c r="J65">
        <f t="shared" ref="J65:J117" si="9">I65*2.2</f>
        <v>3725.0400000000004</v>
      </c>
      <c r="K65">
        <f t="shared" si="4"/>
        <v>104.5</v>
      </c>
      <c r="L65" s="27">
        <v>41327</v>
      </c>
    </row>
    <row r="66" spans="1:12" x14ac:dyDescent="0.3">
      <c r="A66" s="25" t="s">
        <v>70</v>
      </c>
      <c r="B66" s="15">
        <v>19.05</v>
      </c>
      <c r="C66">
        <v>0.35</v>
      </c>
      <c r="D66" s="8">
        <v>1620</v>
      </c>
      <c r="E66" s="8">
        <v>1627.5</v>
      </c>
      <c r="F66" s="66">
        <v>1623.5</v>
      </c>
      <c r="G66" s="66">
        <v>1611.5</v>
      </c>
      <c r="H66" s="66">
        <v>1582</v>
      </c>
      <c r="I66">
        <f t="shared" si="2"/>
        <v>1612.9</v>
      </c>
      <c r="J66">
        <f t="shared" si="9"/>
        <v>3548.3800000000006</v>
      </c>
      <c r="K66">
        <f t="shared" si="4"/>
        <v>45.5</v>
      </c>
      <c r="L66" s="27">
        <v>41327</v>
      </c>
    </row>
    <row r="67" spans="1:12" x14ac:dyDescent="0.3">
      <c r="A67" s="25" t="s">
        <v>70</v>
      </c>
      <c r="B67" s="15">
        <v>19.05</v>
      </c>
      <c r="C67">
        <v>0.5</v>
      </c>
      <c r="D67" s="8">
        <v>1507</v>
      </c>
      <c r="E67" s="8">
        <v>1509.5</v>
      </c>
      <c r="F67" s="66">
        <v>1462</v>
      </c>
      <c r="G67" s="66">
        <v>1448</v>
      </c>
      <c r="H67" s="66">
        <v>1451.5</v>
      </c>
      <c r="I67">
        <f t="shared" si="2"/>
        <v>1475.6</v>
      </c>
      <c r="J67">
        <f t="shared" si="9"/>
        <v>3246.32</v>
      </c>
      <c r="K67">
        <f t="shared" si="4"/>
        <v>61.5</v>
      </c>
      <c r="L67" s="27">
        <v>41327</v>
      </c>
    </row>
    <row r="68" spans="1:12" x14ac:dyDescent="0.3">
      <c r="A68" s="25" t="s">
        <v>70</v>
      </c>
      <c r="B68" s="15">
        <v>19.05</v>
      </c>
      <c r="C68">
        <v>5</v>
      </c>
      <c r="D68" s="8">
        <v>409</v>
      </c>
      <c r="E68" s="8">
        <v>412</v>
      </c>
      <c r="F68" s="66">
        <v>411</v>
      </c>
      <c r="G68" s="66">
        <v>417.5</v>
      </c>
      <c r="H68" s="66">
        <v>409</v>
      </c>
      <c r="I68">
        <f t="shared" si="2"/>
        <v>411.7</v>
      </c>
      <c r="J68">
        <f t="shared" si="9"/>
        <v>905.74</v>
      </c>
      <c r="K68">
        <f t="shared" si="4"/>
        <v>8.5</v>
      </c>
      <c r="L68" s="27">
        <v>41327</v>
      </c>
    </row>
    <row r="69" spans="1:12" x14ac:dyDescent="0.3">
      <c r="A69" s="25" t="s">
        <v>70</v>
      </c>
      <c r="B69" s="15">
        <v>19.05</v>
      </c>
      <c r="C69">
        <v>6.5</v>
      </c>
      <c r="D69" s="8">
        <v>308.5</v>
      </c>
      <c r="E69" s="8">
        <v>296.5</v>
      </c>
      <c r="F69" s="66">
        <v>300.5</v>
      </c>
      <c r="G69" s="66">
        <v>293.5</v>
      </c>
      <c r="H69" s="66">
        <v>293.5</v>
      </c>
      <c r="I69">
        <f t="shared" ref="I69:I116" si="10">AVERAGE(D69:H69)</f>
        <v>298.5</v>
      </c>
      <c r="J69">
        <f t="shared" si="9"/>
        <v>656.7</v>
      </c>
      <c r="K69">
        <f t="shared" si="4"/>
        <v>15</v>
      </c>
      <c r="L69" s="27">
        <v>41327</v>
      </c>
    </row>
    <row r="70" spans="1:12" x14ac:dyDescent="0.3">
      <c r="A70" s="25" t="s">
        <v>70</v>
      </c>
      <c r="B70" s="15">
        <v>25.4</v>
      </c>
      <c r="C70">
        <v>0</v>
      </c>
      <c r="D70" s="8">
        <v>2322.5</v>
      </c>
      <c r="E70" s="8">
        <v>2207</v>
      </c>
      <c r="F70" s="66">
        <v>2230.5</v>
      </c>
      <c r="G70" s="66">
        <v>2240</v>
      </c>
      <c r="H70" s="66">
        <v>2225</v>
      </c>
      <c r="I70">
        <f t="shared" si="10"/>
        <v>2245</v>
      </c>
      <c r="J70">
        <f t="shared" si="9"/>
        <v>4939</v>
      </c>
      <c r="K70">
        <f t="shared" si="4"/>
        <v>115.5</v>
      </c>
      <c r="L70" s="27">
        <v>41327</v>
      </c>
    </row>
    <row r="71" spans="1:12" x14ac:dyDescent="0.3">
      <c r="A71" s="25" t="s">
        <v>70</v>
      </c>
      <c r="B71" s="15">
        <v>25.4</v>
      </c>
      <c r="C71">
        <v>0.15</v>
      </c>
      <c r="D71" s="8">
        <v>2139.5</v>
      </c>
      <c r="E71" s="8">
        <v>2107</v>
      </c>
      <c r="F71" s="66">
        <v>2109.5</v>
      </c>
      <c r="G71" s="66">
        <v>2091.5</v>
      </c>
      <c r="H71" s="66">
        <v>2108</v>
      </c>
      <c r="I71">
        <f t="shared" si="10"/>
        <v>2111.1</v>
      </c>
      <c r="J71">
        <f t="shared" si="9"/>
        <v>4644.42</v>
      </c>
      <c r="K71">
        <f t="shared" si="4"/>
        <v>48</v>
      </c>
      <c r="L71" s="27">
        <v>41327</v>
      </c>
    </row>
    <row r="72" spans="1:12" x14ac:dyDescent="0.3">
      <c r="A72" s="25" t="s">
        <v>70</v>
      </c>
      <c r="B72" s="15">
        <v>25.4</v>
      </c>
      <c r="C72">
        <v>0.2</v>
      </c>
      <c r="D72" s="8">
        <v>2033.5</v>
      </c>
      <c r="E72" s="8">
        <v>1954</v>
      </c>
      <c r="F72" s="66">
        <v>1999</v>
      </c>
      <c r="G72" s="66">
        <v>1952.5</v>
      </c>
      <c r="H72" s="66">
        <v>1996.5</v>
      </c>
      <c r="I72">
        <f t="shared" si="10"/>
        <v>1987.1</v>
      </c>
      <c r="J72">
        <f t="shared" si="9"/>
        <v>4371.62</v>
      </c>
      <c r="K72">
        <f t="shared" si="4"/>
        <v>81</v>
      </c>
      <c r="L72" s="27">
        <v>41327</v>
      </c>
    </row>
    <row r="73" spans="1:12" x14ac:dyDescent="0.3">
      <c r="A73" s="25" t="s">
        <v>70</v>
      </c>
      <c r="B73" s="15">
        <v>25.4</v>
      </c>
      <c r="C73">
        <v>0.35</v>
      </c>
      <c r="D73" s="8">
        <v>1851</v>
      </c>
      <c r="E73" s="8">
        <v>1804</v>
      </c>
      <c r="F73" s="66">
        <v>1786</v>
      </c>
      <c r="G73" s="66">
        <v>1789</v>
      </c>
      <c r="H73" s="66">
        <v>1818.5</v>
      </c>
      <c r="I73">
        <f t="shared" si="10"/>
        <v>1809.7</v>
      </c>
      <c r="J73">
        <f t="shared" si="9"/>
        <v>3981.3400000000006</v>
      </c>
      <c r="K73">
        <f t="shared" si="4"/>
        <v>65</v>
      </c>
      <c r="L73" s="27">
        <v>41327</v>
      </c>
    </row>
    <row r="74" spans="1:12" x14ac:dyDescent="0.3">
      <c r="A74" s="25" t="s">
        <v>70</v>
      </c>
      <c r="B74" s="15">
        <v>25.4</v>
      </c>
      <c r="C74">
        <v>0.5</v>
      </c>
      <c r="D74" s="8">
        <v>1706.5</v>
      </c>
      <c r="E74" s="8">
        <v>1734.5</v>
      </c>
      <c r="F74" s="66">
        <v>1707.5</v>
      </c>
      <c r="G74" s="66">
        <v>1702</v>
      </c>
      <c r="H74" s="66">
        <v>1684.5</v>
      </c>
      <c r="I74">
        <f t="shared" si="10"/>
        <v>1707</v>
      </c>
      <c r="J74">
        <f t="shared" si="9"/>
        <v>3755.4</v>
      </c>
      <c r="K74">
        <f t="shared" si="4"/>
        <v>50</v>
      </c>
      <c r="L74" s="27">
        <v>41327</v>
      </c>
    </row>
    <row r="75" spans="1:12" x14ac:dyDescent="0.3">
      <c r="A75" s="25" t="s">
        <v>70</v>
      </c>
      <c r="B75" s="15">
        <v>25.4</v>
      </c>
      <c r="C75">
        <v>5</v>
      </c>
      <c r="D75" s="8">
        <v>436</v>
      </c>
      <c r="E75" s="8">
        <v>432.5</v>
      </c>
      <c r="F75" s="66">
        <v>441.5</v>
      </c>
      <c r="G75" s="66">
        <v>441</v>
      </c>
      <c r="H75" s="66">
        <v>442</v>
      </c>
      <c r="I75">
        <f t="shared" si="10"/>
        <v>438.6</v>
      </c>
      <c r="J75">
        <f t="shared" si="9"/>
        <v>964.92000000000007</v>
      </c>
      <c r="K75">
        <f t="shared" si="4"/>
        <v>9.5</v>
      </c>
      <c r="L75" s="27">
        <v>41327</v>
      </c>
    </row>
    <row r="76" spans="1:12" x14ac:dyDescent="0.3">
      <c r="A76" s="25" t="s">
        <v>70</v>
      </c>
      <c r="B76" s="15">
        <v>25.4</v>
      </c>
      <c r="C76">
        <v>6.5</v>
      </c>
      <c r="D76" s="8">
        <v>319.5</v>
      </c>
      <c r="E76" s="8">
        <v>317</v>
      </c>
      <c r="F76" s="66">
        <v>324</v>
      </c>
      <c r="G76" s="66">
        <v>324</v>
      </c>
      <c r="H76" s="66">
        <v>320</v>
      </c>
      <c r="I76">
        <f t="shared" si="10"/>
        <v>320.89999999999998</v>
      </c>
      <c r="J76">
        <f t="shared" si="9"/>
        <v>705.98</v>
      </c>
      <c r="K76">
        <f t="shared" si="4"/>
        <v>7</v>
      </c>
      <c r="L76" s="27">
        <v>41327</v>
      </c>
    </row>
    <row r="77" spans="1:12" x14ac:dyDescent="0.3">
      <c r="A77" s="25" t="s">
        <v>70</v>
      </c>
      <c r="B77" s="3">
        <v>31.75</v>
      </c>
      <c r="C77">
        <v>0</v>
      </c>
      <c r="D77" s="8">
        <v>2400.5</v>
      </c>
      <c r="E77" s="8">
        <v>2333.5</v>
      </c>
      <c r="F77" s="66">
        <v>2175</v>
      </c>
      <c r="G77" s="66">
        <v>2235</v>
      </c>
      <c r="H77" s="66">
        <v>2171</v>
      </c>
      <c r="I77">
        <f t="shared" si="10"/>
        <v>2263</v>
      </c>
      <c r="J77">
        <f t="shared" si="9"/>
        <v>4978.6000000000004</v>
      </c>
      <c r="K77">
        <f t="shared" si="4"/>
        <v>229.5</v>
      </c>
      <c r="L77" s="27">
        <v>41327</v>
      </c>
    </row>
    <row r="78" spans="1:12" x14ac:dyDescent="0.3">
      <c r="A78" s="25" t="s">
        <v>70</v>
      </c>
      <c r="B78" s="3">
        <v>31.75</v>
      </c>
      <c r="C78">
        <v>0.15</v>
      </c>
      <c r="D78" s="8">
        <v>2088</v>
      </c>
      <c r="E78" s="8">
        <v>2025</v>
      </c>
      <c r="F78" s="66">
        <v>1993</v>
      </c>
      <c r="G78" s="66">
        <v>2073</v>
      </c>
      <c r="H78" s="66">
        <v>1948</v>
      </c>
      <c r="I78">
        <f t="shared" si="10"/>
        <v>2025.4</v>
      </c>
      <c r="J78">
        <f t="shared" si="9"/>
        <v>4455.88</v>
      </c>
      <c r="K78">
        <f t="shared" si="4"/>
        <v>140</v>
      </c>
      <c r="L78" s="27">
        <v>41327</v>
      </c>
    </row>
    <row r="79" spans="1:12" x14ac:dyDescent="0.3">
      <c r="A79" s="25" t="s">
        <v>70</v>
      </c>
      <c r="B79" s="3">
        <v>31.75</v>
      </c>
      <c r="C79">
        <v>0.2</v>
      </c>
      <c r="D79" s="8">
        <v>1975.5</v>
      </c>
      <c r="E79" s="8">
        <v>2179</v>
      </c>
      <c r="F79" s="66">
        <v>2117</v>
      </c>
      <c r="G79" s="66">
        <v>2075</v>
      </c>
      <c r="H79" s="66">
        <v>2098.5</v>
      </c>
      <c r="I79">
        <f t="shared" si="10"/>
        <v>2089</v>
      </c>
      <c r="J79">
        <f t="shared" si="9"/>
        <v>4595.8</v>
      </c>
      <c r="K79">
        <f t="shared" si="4"/>
        <v>203.5</v>
      </c>
      <c r="L79" s="27">
        <v>41327</v>
      </c>
    </row>
    <row r="80" spans="1:12" x14ac:dyDescent="0.3">
      <c r="A80" s="25" t="s">
        <v>70</v>
      </c>
      <c r="B80" s="3">
        <v>31.75</v>
      </c>
      <c r="C80">
        <v>0.35</v>
      </c>
      <c r="D80" s="8">
        <v>2008</v>
      </c>
      <c r="E80" s="8">
        <v>1986</v>
      </c>
      <c r="F80" s="66">
        <v>1930</v>
      </c>
      <c r="G80" s="66">
        <v>1922</v>
      </c>
      <c r="H80" s="66">
        <v>1927</v>
      </c>
      <c r="I80">
        <f t="shared" si="10"/>
        <v>1954.6</v>
      </c>
      <c r="J80">
        <f t="shared" si="9"/>
        <v>4300.12</v>
      </c>
      <c r="K80">
        <f t="shared" si="4"/>
        <v>86</v>
      </c>
      <c r="L80" s="27">
        <v>41327</v>
      </c>
    </row>
    <row r="81" spans="1:12" x14ac:dyDescent="0.3">
      <c r="A81" s="25" t="s">
        <v>70</v>
      </c>
      <c r="B81" s="3">
        <v>31.75</v>
      </c>
      <c r="C81">
        <v>0.5</v>
      </c>
      <c r="D81" s="8">
        <v>1575.5</v>
      </c>
      <c r="E81" s="8">
        <v>1592</v>
      </c>
      <c r="F81" s="66">
        <v>1640</v>
      </c>
      <c r="G81" s="66">
        <v>1660</v>
      </c>
      <c r="H81" s="66">
        <v>1688</v>
      </c>
      <c r="I81">
        <f t="shared" si="10"/>
        <v>1631.1</v>
      </c>
      <c r="J81">
        <f t="shared" si="9"/>
        <v>3588.42</v>
      </c>
      <c r="K81">
        <f t="shared" si="4"/>
        <v>112.5</v>
      </c>
      <c r="L81" s="27">
        <v>41327</v>
      </c>
    </row>
    <row r="82" spans="1:12" x14ac:dyDescent="0.3">
      <c r="A82" s="25" t="s">
        <v>70</v>
      </c>
      <c r="B82" s="3">
        <v>31.75</v>
      </c>
      <c r="C82">
        <v>5</v>
      </c>
      <c r="D82" s="8">
        <v>418</v>
      </c>
      <c r="E82" s="8">
        <v>412</v>
      </c>
      <c r="F82" s="66">
        <v>413</v>
      </c>
      <c r="G82" s="66">
        <v>419</v>
      </c>
      <c r="H82" s="66">
        <v>414</v>
      </c>
      <c r="I82">
        <f>AVERAGE(D82:H82)</f>
        <v>415.2</v>
      </c>
      <c r="J82">
        <f t="shared" si="9"/>
        <v>913.44</v>
      </c>
      <c r="K82">
        <f t="shared" si="4"/>
        <v>7</v>
      </c>
      <c r="L82" s="27">
        <v>41327</v>
      </c>
    </row>
    <row r="83" spans="1:12" x14ac:dyDescent="0.3">
      <c r="A83" s="25" t="s">
        <v>70</v>
      </c>
      <c r="B83" s="3">
        <v>31.75</v>
      </c>
      <c r="C83">
        <v>6.5</v>
      </c>
      <c r="D83" s="8">
        <v>310</v>
      </c>
      <c r="E83" s="8">
        <v>313</v>
      </c>
      <c r="F83" s="66">
        <v>310.5</v>
      </c>
      <c r="G83" s="66">
        <v>311</v>
      </c>
      <c r="H83" s="66">
        <v>312.5</v>
      </c>
      <c r="I83">
        <f t="shared" si="10"/>
        <v>311.39999999999998</v>
      </c>
      <c r="J83">
        <f t="shared" si="9"/>
        <v>685.08</v>
      </c>
      <c r="K83">
        <f t="shared" si="4"/>
        <v>3</v>
      </c>
      <c r="L83" s="27">
        <v>41327</v>
      </c>
    </row>
    <row r="84" spans="1:12" x14ac:dyDescent="0.3">
      <c r="A84" s="25" t="s">
        <v>70</v>
      </c>
      <c r="B84" s="3">
        <v>38.1</v>
      </c>
      <c r="C84">
        <v>0</v>
      </c>
      <c r="D84" s="8">
        <v>2603.5</v>
      </c>
      <c r="E84" s="8">
        <v>2441.5</v>
      </c>
      <c r="F84" s="66">
        <v>2475</v>
      </c>
      <c r="G84" s="66">
        <v>2479.5</v>
      </c>
      <c r="H84" s="66">
        <v>2424</v>
      </c>
      <c r="I84">
        <f t="shared" si="10"/>
        <v>2484.6999999999998</v>
      </c>
      <c r="J84">
        <f t="shared" si="9"/>
        <v>5466.34</v>
      </c>
      <c r="K84">
        <f t="shared" si="4"/>
        <v>179.5</v>
      </c>
      <c r="L84" s="27">
        <v>41327</v>
      </c>
    </row>
    <row r="85" spans="1:12" x14ac:dyDescent="0.3">
      <c r="A85" s="25" t="s">
        <v>70</v>
      </c>
      <c r="B85" s="3">
        <v>38.1</v>
      </c>
      <c r="C85">
        <v>0.15</v>
      </c>
      <c r="D85" s="8">
        <v>2218</v>
      </c>
      <c r="E85" s="8">
        <v>2214</v>
      </c>
      <c r="F85" s="66">
        <v>2128</v>
      </c>
      <c r="G85" s="66">
        <v>2293</v>
      </c>
      <c r="H85" s="66">
        <v>2196</v>
      </c>
      <c r="I85">
        <f t="shared" si="10"/>
        <v>2209.8000000000002</v>
      </c>
      <c r="J85">
        <f t="shared" si="9"/>
        <v>4861.5600000000004</v>
      </c>
      <c r="K85">
        <f t="shared" si="4"/>
        <v>165</v>
      </c>
      <c r="L85" s="27">
        <v>41327</v>
      </c>
    </row>
    <row r="86" spans="1:12" x14ac:dyDescent="0.3">
      <c r="A86" s="25" t="s">
        <v>70</v>
      </c>
      <c r="B86" s="3">
        <v>38.1</v>
      </c>
      <c r="C86">
        <v>0.2</v>
      </c>
      <c r="D86" s="8">
        <v>2245</v>
      </c>
      <c r="E86" s="8">
        <v>2013.5</v>
      </c>
      <c r="F86" s="66">
        <v>2078.5</v>
      </c>
      <c r="G86" s="66">
        <v>2119</v>
      </c>
      <c r="H86" s="66">
        <v>2089</v>
      </c>
      <c r="I86">
        <f t="shared" si="10"/>
        <v>2109</v>
      </c>
      <c r="J86">
        <f t="shared" si="9"/>
        <v>4639.8</v>
      </c>
      <c r="K86">
        <f t="shared" ref="K86:K117" si="11">MAX(D86:H86)-MIN(D86:H86)</f>
        <v>231.5</v>
      </c>
      <c r="L86" s="27">
        <v>41327</v>
      </c>
    </row>
    <row r="87" spans="1:12" x14ac:dyDescent="0.3">
      <c r="A87" s="25" t="s">
        <v>70</v>
      </c>
      <c r="B87" s="3">
        <v>38.1</v>
      </c>
      <c r="C87">
        <v>0.35</v>
      </c>
      <c r="D87" s="8">
        <v>1879</v>
      </c>
      <c r="E87" s="8">
        <v>1913</v>
      </c>
      <c r="F87" s="66">
        <v>1839.5</v>
      </c>
      <c r="G87" s="66">
        <v>1853</v>
      </c>
      <c r="H87" s="66">
        <v>1862</v>
      </c>
      <c r="I87">
        <f t="shared" si="10"/>
        <v>1869.3</v>
      </c>
      <c r="J87">
        <f t="shared" si="9"/>
        <v>4112.46</v>
      </c>
      <c r="K87">
        <f t="shared" si="11"/>
        <v>73.5</v>
      </c>
      <c r="L87" s="27">
        <v>41327</v>
      </c>
    </row>
    <row r="88" spans="1:12" x14ac:dyDescent="0.3">
      <c r="A88" s="25" t="s">
        <v>70</v>
      </c>
      <c r="B88" s="3">
        <v>38.1</v>
      </c>
      <c r="C88">
        <v>0.5</v>
      </c>
      <c r="D88" s="8">
        <v>1751</v>
      </c>
      <c r="E88" s="8">
        <v>1663</v>
      </c>
      <c r="F88" s="66">
        <v>1635</v>
      </c>
      <c r="G88" s="66">
        <v>1648</v>
      </c>
      <c r="H88" s="66">
        <v>1647</v>
      </c>
      <c r="I88">
        <f t="shared" si="10"/>
        <v>1668.8</v>
      </c>
      <c r="J88">
        <f t="shared" si="9"/>
        <v>3671.36</v>
      </c>
      <c r="K88">
        <f t="shared" si="11"/>
        <v>116</v>
      </c>
      <c r="L88" s="27">
        <v>41327</v>
      </c>
    </row>
    <row r="89" spans="1:12" x14ac:dyDescent="0.3">
      <c r="A89" s="25" t="s">
        <v>70</v>
      </c>
      <c r="B89" s="3">
        <v>38.1</v>
      </c>
      <c r="C89">
        <v>5</v>
      </c>
      <c r="D89" s="8">
        <v>425.5</v>
      </c>
      <c r="E89" s="8">
        <v>422</v>
      </c>
      <c r="F89" s="66">
        <v>411.5</v>
      </c>
      <c r="G89" s="66">
        <v>416</v>
      </c>
      <c r="H89" s="66">
        <v>414</v>
      </c>
      <c r="I89">
        <f t="shared" si="10"/>
        <v>417.8</v>
      </c>
      <c r="J89">
        <f t="shared" si="9"/>
        <v>919.16000000000008</v>
      </c>
      <c r="K89">
        <f t="shared" si="11"/>
        <v>14</v>
      </c>
      <c r="L89" s="27">
        <v>41327</v>
      </c>
    </row>
    <row r="90" spans="1:12" x14ac:dyDescent="0.3">
      <c r="A90" s="25" t="s">
        <v>70</v>
      </c>
      <c r="B90" s="3">
        <v>38.1</v>
      </c>
      <c r="C90">
        <v>6.5</v>
      </c>
      <c r="D90" s="8">
        <v>303</v>
      </c>
      <c r="E90" s="8">
        <v>306</v>
      </c>
      <c r="F90" s="66">
        <v>303</v>
      </c>
      <c r="G90" s="66">
        <v>304.5</v>
      </c>
      <c r="H90" s="66">
        <v>305</v>
      </c>
      <c r="I90">
        <f t="shared" si="10"/>
        <v>304.3</v>
      </c>
      <c r="J90">
        <f t="shared" si="9"/>
        <v>669.46</v>
      </c>
      <c r="K90">
        <f t="shared" si="11"/>
        <v>3</v>
      </c>
      <c r="L90" s="27">
        <v>41327</v>
      </c>
    </row>
    <row r="91" spans="1:12" x14ac:dyDescent="0.3">
      <c r="A91" s="25" t="s">
        <v>70</v>
      </c>
      <c r="B91" s="3">
        <v>50.4</v>
      </c>
      <c r="C91">
        <v>0</v>
      </c>
      <c r="D91" s="8">
        <v>2794</v>
      </c>
      <c r="E91" s="8">
        <v>2620.5</v>
      </c>
      <c r="F91" s="66">
        <v>2656</v>
      </c>
      <c r="G91" s="66">
        <v>2896</v>
      </c>
      <c r="H91" s="66">
        <v>2871</v>
      </c>
      <c r="I91">
        <f t="shared" si="10"/>
        <v>2767.5</v>
      </c>
      <c r="J91">
        <f t="shared" si="9"/>
        <v>6088.5000000000009</v>
      </c>
      <c r="K91">
        <f t="shared" si="11"/>
        <v>275.5</v>
      </c>
      <c r="L91" s="27">
        <v>41327</v>
      </c>
    </row>
    <row r="92" spans="1:12" x14ac:dyDescent="0.3">
      <c r="A92" s="25" t="s">
        <v>70</v>
      </c>
      <c r="B92" s="3">
        <v>50.4</v>
      </c>
      <c r="C92">
        <v>0.15</v>
      </c>
      <c r="D92" s="8">
        <v>2556</v>
      </c>
      <c r="E92" s="8">
        <v>2526.5</v>
      </c>
      <c r="F92" s="66">
        <v>2570</v>
      </c>
      <c r="G92" s="66">
        <v>2514.5</v>
      </c>
      <c r="H92" s="66">
        <v>2580</v>
      </c>
      <c r="I92">
        <f t="shared" si="10"/>
        <v>2549.4</v>
      </c>
      <c r="J92">
        <f t="shared" si="9"/>
        <v>5608.68</v>
      </c>
      <c r="K92">
        <f t="shared" si="11"/>
        <v>65.5</v>
      </c>
      <c r="L92" s="27">
        <v>41327</v>
      </c>
    </row>
    <row r="93" spans="1:12" x14ac:dyDescent="0.3">
      <c r="A93" s="25" t="s">
        <v>70</v>
      </c>
      <c r="B93" s="3">
        <v>50.4</v>
      </c>
      <c r="C93">
        <v>0.2</v>
      </c>
      <c r="D93" s="8">
        <v>2410</v>
      </c>
      <c r="E93" s="8">
        <v>2439.5</v>
      </c>
      <c r="F93" s="66">
        <v>2448</v>
      </c>
      <c r="G93" s="66">
        <v>2472.5</v>
      </c>
      <c r="H93" s="66">
        <v>2451.5</v>
      </c>
      <c r="I93">
        <f t="shared" si="10"/>
        <v>2444.3000000000002</v>
      </c>
      <c r="J93" s="30">
        <f t="shared" si="9"/>
        <v>5377.4600000000009</v>
      </c>
      <c r="K93">
        <f t="shared" si="11"/>
        <v>62.5</v>
      </c>
      <c r="L93" s="27">
        <v>41327</v>
      </c>
    </row>
    <row r="94" spans="1:12" x14ac:dyDescent="0.3">
      <c r="A94" s="25" t="s">
        <v>70</v>
      </c>
      <c r="B94" s="3">
        <v>50.4</v>
      </c>
      <c r="C94">
        <v>0.35</v>
      </c>
      <c r="D94" s="8">
        <v>2142</v>
      </c>
      <c r="E94" s="8">
        <v>2108</v>
      </c>
      <c r="F94" s="66">
        <v>2023</v>
      </c>
      <c r="G94" s="66">
        <v>2004</v>
      </c>
      <c r="H94" s="66">
        <v>1987</v>
      </c>
      <c r="I94">
        <f t="shared" si="10"/>
        <v>2052.8000000000002</v>
      </c>
      <c r="J94" s="30">
        <f t="shared" si="9"/>
        <v>4516.1600000000008</v>
      </c>
      <c r="K94">
        <f t="shared" si="11"/>
        <v>155</v>
      </c>
      <c r="L94" s="27">
        <v>41327</v>
      </c>
    </row>
    <row r="95" spans="1:12" x14ac:dyDescent="0.3">
      <c r="A95" s="25" t="s">
        <v>70</v>
      </c>
      <c r="B95" s="3">
        <v>50.4</v>
      </c>
      <c r="C95">
        <v>0.5</v>
      </c>
      <c r="D95" s="8">
        <v>1840</v>
      </c>
      <c r="E95" s="8">
        <v>1860</v>
      </c>
      <c r="F95" s="66">
        <v>1872</v>
      </c>
      <c r="G95" s="66">
        <v>1829</v>
      </c>
      <c r="H95" s="66">
        <v>1801</v>
      </c>
      <c r="I95">
        <f t="shared" si="10"/>
        <v>1840.4</v>
      </c>
      <c r="J95" s="30">
        <f t="shared" si="9"/>
        <v>4048.8800000000006</v>
      </c>
      <c r="K95">
        <f t="shared" si="11"/>
        <v>71</v>
      </c>
      <c r="L95" s="27">
        <v>41327</v>
      </c>
    </row>
    <row r="96" spans="1:12" x14ac:dyDescent="0.3">
      <c r="A96" s="25" t="s">
        <v>70</v>
      </c>
      <c r="B96" s="3">
        <v>50.4</v>
      </c>
      <c r="C96">
        <v>5</v>
      </c>
      <c r="D96" s="8">
        <v>410</v>
      </c>
      <c r="E96" s="8">
        <v>427</v>
      </c>
      <c r="F96" s="66">
        <v>435</v>
      </c>
      <c r="G96" s="66">
        <v>402</v>
      </c>
      <c r="H96" s="66">
        <v>429</v>
      </c>
      <c r="I96">
        <f t="shared" si="10"/>
        <v>420.6</v>
      </c>
      <c r="J96" s="30">
        <f t="shared" si="9"/>
        <v>925.32000000000016</v>
      </c>
      <c r="K96">
        <f t="shared" si="11"/>
        <v>33</v>
      </c>
      <c r="L96" s="27">
        <v>41327</v>
      </c>
    </row>
    <row r="97" spans="1:12" x14ac:dyDescent="0.3">
      <c r="A97" s="25" t="s">
        <v>70</v>
      </c>
      <c r="B97" s="3">
        <v>50.4</v>
      </c>
      <c r="C97">
        <v>6.5</v>
      </c>
      <c r="D97" s="8">
        <v>310</v>
      </c>
      <c r="E97" s="8">
        <v>308</v>
      </c>
      <c r="F97" s="66">
        <v>299</v>
      </c>
      <c r="G97" s="66">
        <v>321</v>
      </c>
      <c r="H97" s="66">
        <v>317</v>
      </c>
      <c r="I97">
        <f t="shared" si="10"/>
        <v>311</v>
      </c>
      <c r="J97" s="30">
        <f t="shared" si="9"/>
        <v>684.2</v>
      </c>
      <c r="K97">
        <f t="shared" si="11"/>
        <v>22</v>
      </c>
      <c r="L97" s="27">
        <v>41327</v>
      </c>
    </row>
    <row r="98" spans="1:12" x14ac:dyDescent="0.3">
      <c r="A98" s="25" t="s">
        <v>71</v>
      </c>
      <c r="B98" s="3">
        <v>0.4</v>
      </c>
      <c r="C98">
        <v>0</v>
      </c>
      <c r="D98" s="8">
        <v>43</v>
      </c>
      <c r="E98" s="8">
        <v>43</v>
      </c>
      <c r="F98" s="66">
        <v>43</v>
      </c>
      <c r="G98" s="66">
        <v>40</v>
      </c>
      <c r="H98" s="66">
        <v>46</v>
      </c>
      <c r="I98">
        <f t="shared" si="10"/>
        <v>43</v>
      </c>
      <c r="J98" s="30">
        <f t="shared" si="9"/>
        <v>94.600000000000009</v>
      </c>
      <c r="K98">
        <f t="shared" si="11"/>
        <v>6</v>
      </c>
      <c r="L98" s="27">
        <v>41327</v>
      </c>
    </row>
    <row r="99" spans="1:12" x14ac:dyDescent="0.3">
      <c r="A99" s="25" t="s">
        <v>71</v>
      </c>
      <c r="B99" s="3">
        <v>0.5</v>
      </c>
      <c r="C99">
        <v>0</v>
      </c>
      <c r="D99" s="8">
        <v>50</v>
      </c>
      <c r="E99" s="8">
        <v>46</v>
      </c>
      <c r="F99" s="66">
        <v>44</v>
      </c>
      <c r="G99" s="66">
        <v>44</v>
      </c>
      <c r="H99" s="66">
        <v>45</v>
      </c>
      <c r="I99">
        <f t="shared" si="10"/>
        <v>45.8</v>
      </c>
      <c r="J99" s="30">
        <f t="shared" si="9"/>
        <v>100.76</v>
      </c>
      <c r="K99">
        <f t="shared" si="11"/>
        <v>6</v>
      </c>
      <c r="L99" s="27">
        <v>41327</v>
      </c>
    </row>
    <row r="100" spans="1:12" x14ac:dyDescent="0.3">
      <c r="A100" s="25" t="s">
        <v>71</v>
      </c>
      <c r="B100" s="3">
        <v>0.6</v>
      </c>
      <c r="C100">
        <v>0</v>
      </c>
      <c r="D100" s="8">
        <v>49</v>
      </c>
      <c r="E100" s="8">
        <v>52</v>
      </c>
      <c r="F100" s="66">
        <v>46</v>
      </c>
      <c r="G100" s="66">
        <v>50</v>
      </c>
      <c r="H100" s="66">
        <v>47</v>
      </c>
      <c r="I100">
        <f t="shared" si="10"/>
        <v>48.8</v>
      </c>
      <c r="J100" s="30">
        <f t="shared" si="9"/>
        <v>107.36</v>
      </c>
      <c r="K100">
        <f t="shared" si="11"/>
        <v>6</v>
      </c>
      <c r="L100" s="27">
        <v>41327</v>
      </c>
    </row>
    <row r="101" spans="1:12" x14ac:dyDescent="0.3">
      <c r="A101" s="25" t="s">
        <v>71</v>
      </c>
      <c r="B101" s="3">
        <v>0.8</v>
      </c>
      <c r="C101">
        <v>0</v>
      </c>
      <c r="D101" s="8">
        <v>54</v>
      </c>
      <c r="E101" s="8">
        <v>57</v>
      </c>
      <c r="F101" s="66">
        <v>53</v>
      </c>
      <c r="G101" s="66">
        <v>54</v>
      </c>
      <c r="H101" s="66">
        <v>55</v>
      </c>
      <c r="I101">
        <f t="shared" si="10"/>
        <v>54.6</v>
      </c>
      <c r="J101" s="30">
        <f t="shared" si="9"/>
        <v>120.12000000000002</v>
      </c>
      <c r="K101">
        <f t="shared" si="11"/>
        <v>4</v>
      </c>
      <c r="L101" s="27">
        <v>41327</v>
      </c>
    </row>
    <row r="102" spans="1:12" x14ac:dyDescent="0.3">
      <c r="A102" s="25" t="s">
        <v>71</v>
      </c>
      <c r="B102" s="3">
        <v>1</v>
      </c>
      <c r="C102">
        <v>0</v>
      </c>
      <c r="D102" s="8">
        <v>64</v>
      </c>
      <c r="E102" s="8">
        <v>63</v>
      </c>
      <c r="F102" s="66">
        <v>65</v>
      </c>
      <c r="G102" s="66">
        <v>69</v>
      </c>
      <c r="H102" s="66">
        <v>63</v>
      </c>
      <c r="I102">
        <f t="shared" si="10"/>
        <v>64.8</v>
      </c>
      <c r="J102" s="30">
        <f t="shared" si="9"/>
        <v>142.56</v>
      </c>
      <c r="K102">
        <f t="shared" si="11"/>
        <v>6</v>
      </c>
      <c r="L102" s="27">
        <v>41327</v>
      </c>
    </row>
    <row r="103" spans="1:12" x14ac:dyDescent="0.3">
      <c r="A103" s="25" t="s">
        <v>71</v>
      </c>
      <c r="B103" s="3">
        <v>1.2</v>
      </c>
      <c r="C103">
        <v>0</v>
      </c>
      <c r="D103" s="8">
        <v>69</v>
      </c>
      <c r="E103" s="8">
        <v>70</v>
      </c>
      <c r="F103" s="66">
        <v>69</v>
      </c>
      <c r="G103" s="66">
        <v>73</v>
      </c>
      <c r="H103" s="66">
        <v>70</v>
      </c>
      <c r="I103">
        <f t="shared" si="10"/>
        <v>70.2</v>
      </c>
      <c r="J103" s="30">
        <f t="shared" si="9"/>
        <v>154.44000000000003</v>
      </c>
      <c r="K103">
        <f t="shared" si="11"/>
        <v>4</v>
      </c>
      <c r="L103" s="27">
        <v>41327</v>
      </c>
    </row>
    <row r="104" spans="1:12" x14ac:dyDescent="0.3">
      <c r="A104" s="25" t="s">
        <v>71</v>
      </c>
      <c r="B104" s="3">
        <v>1.5</v>
      </c>
      <c r="C104">
        <v>0</v>
      </c>
      <c r="D104" s="8">
        <v>88</v>
      </c>
      <c r="E104" s="8">
        <v>82</v>
      </c>
      <c r="F104" s="66">
        <v>84</v>
      </c>
      <c r="G104" s="66">
        <v>84</v>
      </c>
      <c r="H104" s="66">
        <v>87</v>
      </c>
      <c r="I104">
        <f t="shared" si="10"/>
        <v>85</v>
      </c>
      <c r="J104" s="30">
        <f t="shared" si="9"/>
        <v>187.00000000000003</v>
      </c>
      <c r="K104">
        <f t="shared" si="11"/>
        <v>6</v>
      </c>
      <c r="L104" s="27">
        <v>41327</v>
      </c>
    </row>
    <row r="105" spans="1:12" x14ac:dyDescent="0.3">
      <c r="A105" s="25" t="s">
        <v>71</v>
      </c>
      <c r="B105" s="3">
        <v>1.9</v>
      </c>
      <c r="C105">
        <v>0</v>
      </c>
      <c r="D105" s="8">
        <v>100</v>
      </c>
      <c r="E105" s="8">
        <v>97</v>
      </c>
      <c r="F105" s="66">
        <v>95</v>
      </c>
      <c r="G105" s="66">
        <v>95</v>
      </c>
      <c r="H105" s="66">
        <v>95</v>
      </c>
      <c r="I105">
        <f t="shared" si="10"/>
        <v>96.4</v>
      </c>
      <c r="J105" s="30">
        <f t="shared" si="9"/>
        <v>212.08000000000004</v>
      </c>
      <c r="K105">
        <f t="shared" si="11"/>
        <v>5</v>
      </c>
      <c r="L105" s="27">
        <v>41327</v>
      </c>
    </row>
    <row r="106" spans="1:12" x14ac:dyDescent="0.3">
      <c r="A106" s="25" t="s">
        <v>71</v>
      </c>
      <c r="B106" s="3">
        <v>2.7</v>
      </c>
      <c r="C106">
        <v>0</v>
      </c>
      <c r="D106" s="8">
        <v>114</v>
      </c>
      <c r="E106" s="8">
        <v>114</v>
      </c>
      <c r="F106" s="66">
        <v>109</v>
      </c>
      <c r="G106" s="66">
        <v>112</v>
      </c>
      <c r="H106" s="66">
        <v>116</v>
      </c>
      <c r="I106">
        <f t="shared" si="10"/>
        <v>113</v>
      </c>
      <c r="J106" s="30">
        <f t="shared" si="9"/>
        <v>248.60000000000002</v>
      </c>
      <c r="K106">
        <f t="shared" si="11"/>
        <v>7</v>
      </c>
      <c r="L106" s="27">
        <v>41327</v>
      </c>
    </row>
    <row r="107" spans="1:12" x14ac:dyDescent="0.3">
      <c r="A107" s="25" t="s">
        <v>71</v>
      </c>
      <c r="B107" s="3">
        <v>3</v>
      </c>
      <c r="C107">
        <v>0</v>
      </c>
      <c r="D107" s="8">
        <v>146</v>
      </c>
      <c r="E107" s="8">
        <v>142</v>
      </c>
      <c r="F107" s="66">
        <v>146</v>
      </c>
      <c r="G107" s="66">
        <v>146</v>
      </c>
      <c r="H107" s="66">
        <v>148</v>
      </c>
      <c r="I107">
        <f t="shared" si="10"/>
        <v>145.6</v>
      </c>
      <c r="J107" s="30">
        <f t="shared" si="9"/>
        <v>320.32</v>
      </c>
      <c r="K107">
        <f t="shared" si="11"/>
        <v>6</v>
      </c>
      <c r="L107" s="27">
        <v>41327</v>
      </c>
    </row>
    <row r="108" spans="1:12" x14ac:dyDescent="0.3">
      <c r="A108" s="25" t="s">
        <v>71</v>
      </c>
      <c r="B108" s="3">
        <v>3.5</v>
      </c>
      <c r="C108">
        <v>0</v>
      </c>
      <c r="D108" s="8">
        <v>149</v>
      </c>
      <c r="E108" s="8">
        <v>148</v>
      </c>
      <c r="F108" s="66">
        <v>149</v>
      </c>
      <c r="G108" s="66">
        <v>142</v>
      </c>
      <c r="H108" s="66">
        <v>145</v>
      </c>
      <c r="I108">
        <f t="shared" si="10"/>
        <v>146.6</v>
      </c>
      <c r="J108" s="30">
        <f t="shared" si="9"/>
        <v>322.52000000000004</v>
      </c>
      <c r="K108">
        <f t="shared" si="11"/>
        <v>7</v>
      </c>
      <c r="L108" s="27">
        <v>41327</v>
      </c>
    </row>
    <row r="109" spans="1:12" x14ac:dyDescent="0.3">
      <c r="A109" s="25" t="s">
        <v>71</v>
      </c>
      <c r="B109" s="3">
        <v>4.76</v>
      </c>
      <c r="C109">
        <v>0</v>
      </c>
      <c r="D109" s="8">
        <v>217</v>
      </c>
      <c r="E109" s="8">
        <v>211</v>
      </c>
      <c r="F109" s="66">
        <v>211</v>
      </c>
      <c r="G109" s="66">
        <v>211</v>
      </c>
      <c r="H109" s="66">
        <v>214</v>
      </c>
      <c r="I109">
        <f t="shared" si="10"/>
        <v>212.8</v>
      </c>
      <c r="J109" s="30">
        <f t="shared" si="9"/>
        <v>468.16000000000008</v>
      </c>
      <c r="K109">
        <f t="shared" si="11"/>
        <v>6</v>
      </c>
      <c r="L109" s="27">
        <v>41327</v>
      </c>
    </row>
    <row r="110" spans="1:12" x14ac:dyDescent="0.3">
      <c r="A110" s="25" t="s">
        <v>71</v>
      </c>
      <c r="B110" s="3">
        <v>6.35</v>
      </c>
      <c r="C110">
        <v>0</v>
      </c>
      <c r="D110" s="8">
        <v>302</v>
      </c>
      <c r="E110" s="8">
        <v>302</v>
      </c>
      <c r="F110" s="66">
        <v>302</v>
      </c>
      <c r="G110" s="66">
        <v>300</v>
      </c>
      <c r="H110" s="66">
        <v>304</v>
      </c>
      <c r="I110">
        <f t="shared" si="10"/>
        <v>302</v>
      </c>
      <c r="J110" s="30">
        <f t="shared" si="9"/>
        <v>664.40000000000009</v>
      </c>
      <c r="K110">
        <f t="shared" si="11"/>
        <v>4</v>
      </c>
      <c r="L110" s="27">
        <v>41327</v>
      </c>
    </row>
    <row r="111" spans="1:12" x14ac:dyDescent="0.3">
      <c r="A111" s="25" t="s">
        <v>71</v>
      </c>
      <c r="B111" s="3">
        <v>9.5299999999999994</v>
      </c>
      <c r="C111">
        <v>0</v>
      </c>
      <c r="D111" s="8">
        <v>411</v>
      </c>
      <c r="E111" s="8">
        <v>415</v>
      </c>
      <c r="F111" s="66">
        <v>418</v>
      </c>
      <c r="G111" s="66">
        <v>427</v>
      </c>
      <c r="H111" s="66">
        <v>420</v>
      </c>
      <c r="I111">
        <f t="shared" si="10"/>
        <v>418.2</v>
      </c>
      <c r="J111" s="30">
        <f t="shared" si="9"/>
        <v>920.04000000000008</v>
      </c>
      <c r="K111">
        <f t="shared" si="11"/>
        <v>16</v>
      </c>
      <c r="L111" s="27">
        <v>41327</v>
      </c>
    </row>
    <row r="112" spans="1:12" x14ac:dyDescent="0.3">
      <c r="A112" s="25" t="s">
        <v>71</v>
      </c>
      <c r="B112" s="3">
        <v>12.7</v>
      </c>
      <c r="C112">
        <v>0</v>
      </c>
      <c r="D112" s="8">
        <v>699</v>
      </c>
      <c r="E112" s="8">
        <v>709</v>
      </c>
      <c r="F112" s="66">
        <v>700</v>
      </c>
      <c r="G112" s="66">
        <v>693</v>
      </c>
      <c r="H112" s="66">
        <v>675</v>
      </c>
      <c r="I112">
        <f t="shared" si="10"/>
        <v>695.2</v>
      </c>
      <c r="J112" s="30">
        <f t="shared" si="9"/>
        <v>1529.4400000000003</v>
      </c>
      <c r="K112">
        <f t="shared" si="11"/>
        <v>34</v>
      </c>
      <c r="L112" s="27">
        <v>41327</v>
      </c>
    </row>
    <row r="113" spans="1:12" x14ac:dyDescent="0.3">
      <c r="A113" s="25" t="s">
        <v>71</v>
      </c>
      <c r="B113" s="3">
        <v>19.05</v>
      </c>
      <c r="C113">
        <v>0</v>
      </c>
      <c r="D113" s="8">
        <v>750</v>
      </c>
      <c r="E113" s="8">
        <v>792</v>
      </c>
      <c r="F113" s="66">
        <v>785</v>
      </c>
      <c r="G113" s="66">
        <v>793</v>
      </c>
      <c r="H113" s="66">
        <v>763</v>
      </c>
      <c r="I113">
        <f t="shared" si="10"/>
        <v>776.6</v>
      </c>
      <c r="J113" s="30">
        <f t="shared" si="9"/>
        <v>1708.5200000000002</v>
      </c>
      <c r="K113">
        <f t="shared" si="11"/>
        <v>43</v>
      </c>
      <c r="L113" s="27">
        <v>41327</v>
      </c>
    </row>
    <row r="114" spans="1:12" x14ac:dyDescent="0.3">
      <c r="A114" s="25" t="s">
        <v>71</v>
      </c>
      <c r="B114" s="3">
        <v>25.4</v>
      </c>
      <c r="C114">
        <v>0</v>
      </c>
      <c r="D114" s="8">
        <v>738</v>
      </c>
      <c r="E114" s="8">
        <v>754</v>
      </c>
      <c r="F114" s="66">
        <v>702</v>
      </c>
      <c r="G114" s="66">
        <v>698</v>
      </c>
      <c r="H114" s="66">
        <v>721</v>
      </c>
      <c r="I114">
        <f t="shared" si="10"/>
        <v>722.6</v>
      </c>
      <c r="J114" s="30">
        <f t="shared" si="9"/>
        <v>1589.7200000000003</v>
      </c>
      <c r="K114">
        <f t="shared" si="11"/>
        <v>56</v>
      </c>
      <c r="L114" s="27">
        <v>41327</v>
      </c>
    </row>
    <row r="115" spans="1:12" x14ac:dyDescent="0.3">
      <c r="A115" s="25" t="s">
        <v>71</v>
      </c>
      <c r="B115" s="3">
        <v>31.75</v>
      </c>
      <c r="C115">
        <v>0</v>
      </c>
      <c r="D115" s="8">
        <v>779</v>
      </c>
      <c r="E115" s="8">
        <v>786</v>
      </c>
      <c r="F115" s="66">
        <v>780</v>
      </c>
      <c r="G115" s="66">
        <v>778</v>
      </c>
      <c r="H115" s="66">
        <v>786</v>
      </c>
      <c r="I115">
        <f t="shared" si="10"/>
        <v>781.8</v>
      </c>
      <c r="J115" s="30">
        <f t="shared" si="9"/>
        <v>1719.96</v>
      </c>
      <c r="K115">
        <f t="shared" si="11"/>
        <v>8</v>
      </c>
      <c r="L115" s="27">
        <v>41327</v>
      </c>
    </row>
    <row r="116" spans="1:12" x14ac:dyDescent="0.3">
      <c r="A116" s="25" t="s">
        <v>71</v>
      </c>
      <c r="B116" s="3">
        <v>38.1</v>
      </c>
      <c r="C116">
        <v>0</v>
      </c>
      <c r="D116" s="8">
        <v>810</v>
      </c>
      <c r="E116" s="8">
        <v>829</v>
      </c>
      <c r="F116" s="66">
        <v>831</v>
      </c>
      <c r="G116" s="66">
        <v>849</v>
      </c>
      <c r="H116" s="66">
        <v>743</v>
      </c>
      <c r="I116">
        <f t="shared" si="10"/>
        <v>812.4</v>
      </c>
      <c r="J116" s="30">
        <f t="shared" si="9"/>
        <v>1787.2800000000002</v>
      </c>
      <c r="K116">
        <f t="shared" si="11"/>
        <v>106</v>
      </c>
      <c r="L116" s="27">
        <v>41327</v>
      </c>
    </row>
    <row r="117" spans="1:12" x14ac:dyDescent="0.3">
      <c r="A117" s="25" t="s">
        <v>71</v>
      </c>
      <c r="B117" s="3">
        <v>50.4</v>
      </c>
      <c r="C117">
        <v>0</v>
      </c>
      <c r="D117" s="8">
        <v>788</v>
      </c>
      <c r="E117" s="8">
        <v>791</v>
      </c>
      <c r="F117" s="66">
        <v>812</v>
      </c>
      <c r="G117" s="66">
        <v>821</v>
      </c>
      <c r="H117" s="66">
        <v>803</v>
      </c>
      <c r="I117">
        <f>AVERAGE(D117:H117)</f>
        <v>803</v>
      </c>
      <c r="J117" s="30">
        <f t="shared" si="9"/>
        <v>1766.6000000000001</v>
      </c>
      <c r="K117">
        <f t="shared" si="11"/>
        <v>33</v>
      </c>
      <c r="L117" s="27">
        <v>41327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O35" sqref="O35"/>
    </sheetView>
  </sheetViews>
  <sheetFormatPr defaultRowHeight="14.4" x14ac:dyDescent="0.3"/>
  <cols>
    <col min="4" max="8" width="0" hidden="1" customWidth="1"/>
  </cols>
  <sheetData>
    <row r="1" spans="1:13" x14ac:dyDescent="0.3">
      <c r="A1" t="s">
        <v>53</v>
      </c>
      <c r="B1" s="21" t="s">
        <v>52</v>
      </c>
      <c r="C1" t="s">
        <v>51</v>
      </c>
      <c r="D1" t="s">
        <v>50</v>
      </c>
      <c r="E1" t="s">
        <v>49</v>
      </c>
      <c r="F1" t="s">
        <v>48</v>
      </c>
      <c r="G1" t="s">
        <v>47</v>
      </c>
      <c r="H1" t="s">
        <v>46</v>
      </c>
      <c r="I1" t="s">
        <v>45</v>
      </c>
      <c r="J1" t="s">
        <v>44</v>
      </c>
      <c r="K1" t="s">
        <v>60</v>
      </c>
      <c r="L1" t="s">
        <v>42</v>
      </c>
      <c r="M1" t="s">
        <v>41</v>
      </c>
    </row>
    <row r="2" spans="1:13" x14ac:dyDescent="0.3">
      <c r="A2" t="s">
        <v>58</v>
      </c>
      <c r="B2" s="15">
        <v>0.4</v>
      </c>
      <c r="C2">
        <v>0</v>
      </c>
      <c r="D2">
        <v>1.31</v>
      </c>
      <c r="E2">
        <v>1.28</v>
      </c>
      <c r="F2">
        <v>1.23</v>
      </c>
      <c r="G2">
        <v>1.3</v>
      </c>
      <c r="H2">
        <v>1.27</v>
      </c>
      <c r="I2" s="26">
        <f t="shared" ref="I2:I31" si="0">AVERAGE(D2:H2)</f>
        <v>1.278</v>
      </c>
      <c r="J2" s="26">
        <f t="shared" ref="J2:J31" si="1">I2*2.2</f>
        <v>2.8116000000000003</v>
      </c>
      <c r="K2">
        <f t="shared" ref="K2:K31" si="2">MAX(D2:H2)-MIN(D2:H2)</f>
        <v>8.0000000000000071E-2</v>
      </c>
      <c r="L2" s="27">
        <v>41365</v>
      </c>
    </row>
    <row r="3" spans="1:13" x14ac:dyDescent="0.3">
      <c r="A3" t="s">
        <v>58</v>
      </c>
      <c r="B3" s="15">
        <v>0.5</v>
      </c>
      <c r="C3">
        <v>0</v>
      </c>
      <c r="D3">
        <v>1.92</v>
      </c>
      <c r="E3">
        <v>1.825</v>
      </c>
      <c r="F3">
        <v>2.04</v>
      </c>
      <c r="G3">
        <v>2.0699999999999998</v>
      </c>
      <c r="H3">
        <v>1.88</v>
      </c>
      <c r="I3" s="26">
        <f t="shared" si="0"/>
        <v>1.9469999999999998</v>
      </c>
      <c r="J3" s="26">
        <f t="shared" si="1"/>
        <v>4.2834000000000003</v>
      </c>
      <c r="K3">
        <f t="shared" si="2"/>
        <v>0.24499999999999988</v>
      </c>
      <c r="L3" s="27">
        <v>41365</v>
      </c>
    </row>
    <row r="4" spans="1:13" x14ac:dyDescent="0.3">
      <c r="A4" s="33" t="s">
        <v>58</v>
      </c>
      <c r="B4" s="32">
        <v>0.6</v>
      </c>
      <c r="C4" s="33">
        <v>0</v>
      </c>
      <c r="D4" s="33">
        <v>2.13</v>
      </c>
      <c r="E4" s="33">
        <v>2.2200000000000002</v>
      </c>
      <c r="F4" s="33">
        <v>1.92</v>
      </c>
      <c r="G4" s="33">
        <v>2.2400000000000002</v>
      </c>
      <c r="H4" s="33">
        <v>2.0499999999999998</v>
      </c>
      <c r="I4" s="36">
        <f t="shared" si="0"/>
        <v>2.1119999999999997</v>
      </c>
      <c r="J4" s="36">
        <f t="shared" si="1"/>
        <v>4.6463999999999999</v>
      </c>
      <c r="K4" s="33">
        <f t="shared" si="2"/>
        <v>0.32000000000000028</v>
      </c>
      <c r="L4" s="37">
        <v>41365</v>
      </c>
    </row>
    <row r="5" spans="1:13" x14ac:dyDescent="0.3">
      <c r="A5" t="s">
        <v>58</v>
      </c>
      <c r="B5" s="15">
        <v>0.8</v>
      </c>
      <c r="C5">
        <v>0</v>
      </c>
      <c r="D5">
        <v>3.52</v>
      </c>
      <c r="E5">
        <v>3.55</v>
      </c>
      <c r="F5">
        <v>3.43</v>
      </c>
      <c r="G5">
        <v>3.3</v>
      </c>
      <c r="H5">
        <v>3.49</v>
      </c>
      <c r="I5" s="26">
        <f t="shared" si="0"/>
        <v>3.4579999999999997</v>
      </c>
      <c r="J5" s="26">
        <f t="shared" si="1"/>
        <v>7.6075999999999997</v>
      </c>
      <c r="K5">
        <f t="shared" si="2"/>
        <v>0.25</v>
      </c>
      <c r="L5" s="27">
        <v>41365</v>
      </c>
    </row>
    <row r="6" spans="1:13" x14ac:dyDescent="0.3">
      <c r="A6" t="s">
        <v>58</v>
      </c>
      <c r="B6" s="15">
        <v>1</v>
      </c>
      <c r="C6">
        <v>0</v>
      </c>
      <c r="D6">
        <v>4.51</v>
      </c>
      <c r="E6">
        <v>4.2699999999999996</v>
      </c>
      <c r="F6">
        <v>4.26</v>
      </c>
      <c r="G6">
        <v>4.2</v>
      </c>
      <c r="H6">
        <v>4.71</v>
      </c>
      <c r="I6" s="26">
        <f t="shared" si="0"/>
        <v>4.3899999999999997</v>
      </c>
      <c r="J6" s="26">
        <f t="shared" si="1"/>
        <v>9.6579999999999995</v>
      </c>
      <c r="K6">
        <f t="shared" si="2"/>
        <v>0.50999999999999979</v>
      </c>
      <c r="L6" s="27">
        <v>41365</v>
      </c>
    </row>
    <row r="7" spans="1:13" x14ac:dyDescent="0.3">
      <c r="A7" s="33" t="s">
        <v>58</v>
      </c>
      <c r="B7" s="32">
        <v>1.2</v>
      </c>
      <c r="C7" s="33">
        <v>0</v>
      </c>
      <c r="D7" s="33">
        <v>4.5599999999999996</v>
      </c>
      <c r="E7" s="33">
        <v>4.68</v>
      </c>
      <c r="F7" s="33">
        <v>4.55</v>
      </c>
      <c r="G7" s="33">
        <v>4.62</v>
      </c>
      <c r="H7" s="33">
        <v>4.88</v>
      </c>
      <c r="I7" s="36">
        <f t="shared" si="0"/>
        <v>4.6579999999999995</v>
      </c>
      <c r="J7" s="36">
        <f t="shared" si="1"/>
        <v>10.2476</v>
      </c>
      <c r="K7" s="33">
        <f t="shared" si="2"/>
        <v>0.33000000000000007</v>
      </c>
      <c r="L7" s="37">
        <v>41365</v>
      </c>
    </row>
    <row r="8" spans="1:13" x14ac:dyDescent="0.3">
      <c r="A8" t="s">
        <v>58</v>
      </c>
      <c r="B8" s="15">
        <v>1.5</v>
      </c>
      <c r="C8">
        <v>0</v>
      </c>
      <c r="D8">
        <v>5.08</v>
      </c>
      <c r="E8">
        <v>5.4</v>
      </c>
      <c r="F8">
        <v>5.22</v>
      </c>
      <c r="G8">
        <v>5.21</v>
      </c>
      <c r="H8">
        <v>5.17</v>
      </c>
      <c r="I8" s="26">
        <f t="shared" si="0"/>
        <v>5.2159999999999993</v>
      </c>
      <c r="J8" s="26">
        <f t="shared" si="1"/>
        <v>11.475199999999999</v>
      </c>
      <c r="K8">
        <f t="shared" si="2"/>
        <v>0.32000000000000028</v>
      </c>
      <c r="L8" s="27">
        <v>41365</v>
      </c>
    </row>
    <row r="9" spans="1:13" x14ac:dyDescent="0.3">
      <c r="A9" s="33" t="s">
        <v>58</v>
      </c>
      <c r="B9" s="32">
        <v>1.9</v>
      </c>
      <c r="C9" s="33">
        <v>0</v>
      </c>
      <c r="D9" s="33">
        <v>5.35</v>
      </c>
      <c r="E9" s="33">
        <v>5.55</v>
      </c>
      <c r="F9" s="33">
        <v>5.4</v>
      </c>
      <c r="G9" s="33">
        <v>5.38</v>
      </c>
      <c r="H9" s="33">
        <v>5.41</v>
      </c>
      <c r="I9" s="36">
        <f t="shared" si="0"/>
        <v>5.4179999999999993</v>
      </c>
      <c r="J9" s="36">
        <f t="shared" si="1"/>
        <v>11.919599999999999</v>
      </c>
      <c r="K9" s="33">
        <f t="shared" si="2"/>
        <v>0.20000000000000018</v>
      </c>
      <c r="L9" s="37">
        <v>41365</v>
      </c>
    </row>
    <row r="10" spans="1:13" x14ac:dyDescent="0.3">
      <c r="A10" s="33" t="s">
        <v>58</v>
      </c>
      <c r="B10" s="32">
        <v>2.7</v>
      </c>
      <c r="C10" s="33">
        <v>0</v>
      </c>
      <c r="D10" s="33">
        <v>5.58</v>
      </c>
      <c r="E10" s="33">
        <v>6.52</v>
      </c>
      <c r="F10" s="33">
        <v>6.18</v>
      </c>
      <c r="G10" s="33">
        <v>6.35</v>
      </c>
      <c r="H10" s="33">
        <v>6.52</v>
      </c>
      <c r="I10" s="36">
        <f t="shared" si="0"/>
        <v>6.23</v>
      </c>
      <c r="J10" s="36">
        <f t="shared" si="1"/>
        <v>13.706000000000001</v>
      </c>
      <c r="K10" s="33">
        <f t="shared" si="2"/>
        <v>0.9399999999999995</v>
      </c>
      <c r="L10" s="37">
        <v>41365</v>
      </c>
    </row>
    <row r="11" spans="1:13" x14ac:dyDescent="0.3">
      <c r="A11" t="s">
        <v>58</v>
      </c>
      <c r="B11" s="15">
        <v>3</v>
      </c>
      <c r="C11">
        <v>0</v>
      </c>
      <c r="D11">
        <v>6.94</v>
      </c>
      <c r="E11">
        <v>6.21</v>
      </c>
      <c r="F11">
        <v>6.59</v>
      </c>
      <c r="G11">
        <v>6.85</v>
      </c>
      <c r="H11">
        <v>7.07</v>
      </c>
      <c r="I11" s="26">
        <f t="shared" si="0"/>
        <v>6.7320000000000011</v>
      </c>
      <c r="J11" s="26">
        <f t="shared" si="1"/>
        <v>14.810400000000003</v>
      </c>
      <c r="K11">
        <f t="shared" si="2"/>
        <v>0.86000000000000032</v>
      </c>
      <c r="L11" s="27">
        <v>41365</v>
      </c>
    </row>
    <row r="12" spans="1:13" x14ac:dyDescent="0.3">
      <c r="A12" t="s">
        <v>58</v>
      </c>
      <c r="B12" s="15">
        <v>0.4</v>
      </c>
      <c r="C12">
        <v>0.15</v>
      </c>
      <c r="D12">
        <v>0.96</v>
      </c>
      <c r="E12">
        <v>0.97</v>
      </c>
      <c r="F12">
        <v>0.97</v>
      </c>
      <c r="G12">
        <v>0.91</v>
      </c>
      <c r="H12">
        <v>1.08</v>
      </c>
      <c r="I12" s="26">
        <f t="shared" si="0"/>
        <v>0.97800000000000009</v>
      </c>
      <c r="J12" s="26">
        <f t="shared" si="1"/>
        <v>2.1516000000000002</v>
      </c>
      <c r="K12">
        <f t="shared" si="2"/>
        <v>0.17000000000000004</v>
      </c>
      <c r="L12" s="27">
        <v>41365</v>
      </c>
    </row>
    <row r="13" spans="1:13" x14ac:dyDescent="0.3">
      <c r="A13" t="s">
        <v>58</v>
      </c>
      <c r="B13" s="15">
        <v>0.5</v>
      </c>
      <c r="C13">
        <v>0.15</v>
      </c>
      <c r="D13">
        <v>1.31</v>
      </c>
      <c r="E13">
        <v>1.3</v>
      </c>
      <c r="F13">
        <v>1.41</v>
      </c>
      <c r="G13">
        <v>1.29</v>
      </c>
      <c r="H13">
        <v>1.29</v>
      </c>
      <c r="I13" s="26">
        <f t="shared" si="0"/>
        <v>1.32</v>
      </c>
      <c r="J13" s="26">
        <f t="shared" si="1"/>
        <v>2.9040000000000004</v>
      </c>
      <c r="K13">
        <f t="shared" si="2"/>
        <v>0.11999999999999988</v>
      </c>
      <c r="L13" s="27">
        <v>41365</v>
      </c>
    </row>
    <row r="14" spans="1:13" x14ac:dyDescent="0.3">
      <c r="A14" t="s">
        <v>58</v>
      </c>
      <c r="B14" s="15">
        <v>0.6</v>
      </c>
      <c r="C14">
        <v>0.15</v>
      </c>
      <c r="D14">
        <v>1.73</v>
      </c>
      <c r="E14">
        <v>1.81</v>
      </c>
      <c r="F14">
        <v>1.69</v>
      </c>
      <c r="G14">
        <v>1.71</v>
      </c>
      <c r="H14">
        <v>1.72</v>
      </c>
      <c r="I14" s="26">
        <f t="shared" si="0"/>
        <v>1.732</v>
      </c>
      <c r="J14" s="26">
        <f t="shared" si="1"/>
        <v>3.8104000000000005</v>
      </c>
      <c r="K14">
        <f t="shared" si="2"/>
        <v>0.12000000000000011</v>
      </c>
      <c r="L14" s="27">
        <v>41365</v>
      </c>
    </row>
    <row r="15" spans="1:13" x14ac:dyDescent="0.3">
      <c r="A15" s="33" t="s">
        <v>58</v>
      </c>
      <c r="B15" s="32">
        <v>0.8</v>
      </c>
      <c r="C15" s="33">
        <v>0.15</v>
      </c>
      <c r="D15" s="33">
        <v>1.95</v>
      </c>
      <c r="E15" s="33">
        <v>1.79</v>
      </c>
      <c r="F15" s="33">
        <v>1.77</v>
      </c>
      <c r="G15" s="33">
        <v>1.83</v>
      </c>
      <c r="H15" s="33">
        <v>1.84</v>
      </c>
      <c r="I15" s="36">
        <f t="shared" si="0"/>
        <v>1.8359999999999999</v>
      </c>
      <c r="J15" s="36">
        <f t="shared" si="1"/>
        <v>4.0392000000000001</v>
      </c>
      <c r="K15" s="33">
        <f t="shared" si="2"/>
        <v>0.17999999999999994</v>
      </c>
      <c r="L15" s="37">
        <v>41365</v>
      </c>
    </row>
    <row r="16" spans="1:13" x14ac:dyDescent="0.3">
      <c r="A16" t="s">
        <v>58</v>
      </c>
      <c r="B16" s="15">
        <v>1</v>
      </c>
      <c r="C16">
        <v>0.15</v>
      </c>
      <c r="D16">
        <v>2.1800000000000002</v>
      </c>
      <c r="E16">
        <v>2.38</v>
      </c>
      <c r="F16">
        <v>2.09</v>
      </c>
      <c r="G16">
        <v>2.17</v>
      </c>
      <c r="H16">
        <v>2.14</v>
      </c>
      <c r="I16" s="26">
        <f t="shared" si="0"/>
        <v>2.1920000000000002</v>
      </c>
      <c r="J16" s="26">
        <f t="shared" si="1"/>
        <v>4.8224000000000009</v>
      </c>
      <c r="K16">
        <f t="shared" si="2"/>
        <v>0.29000000000000004</v>
      </c>
      <c r="L16" s="27">
        <v>41365</v>
      </c>
    </row>
    <row r="17" spans="1:12" x14ac:dyDescent="0.3">
      <c r="A17" t="s">
        <v>58</v>
      </c>
      <c r="B17" s="15">
        <v>1.2</v>
      </c>
      <c r="C17">
        <v>0.15</v>
      </c>
      <c r="D17">
        <v>2.36</v>
      </c>
      <c r="E17">
        <v>2.25</v>
      </c>
      <c r="F17">
        <v>2.2200000000000002</v>
      </c>
      <c r="G17">
        <v>2.31</v>
      </c>
      <c r="H17">
        <v>2.19</v>
      </c>
      <c r="I17" s="26">
        <f t="shared" si="0"/>
        <v>2.266</v>
      </c>
      <c r="J17" s="26">
        <f t="shared" si="1"/>
        <v>4.9852000000000007</v>
      </c>
      <c r="K17">
        <f t="shared" si="2"/>
        <v>0.16999999999999993</v>
      </c>
      <c r="L17" s="27">
        <v>41365</v>
      </c>
    </row>
    <row r="18" spans="1:12" x14ac:dyDescent="0.3">
      <c r="A18" s="33" t="s">
        <v>58</v>
      </c>
      <c r="B18" s="32">
        <v>1.5</v>
      </c>
      <c r="C18" s="33">
        <v>0.15</v>
      </c>
      <c r="D18" s="33">
        <v>2.19</v>
      </c>
      <c r="E18" s="33">
        <v>2.2999999999999998</v>
      </c>
      <c r="F18" s="33">
        <v>2.08</v>
      </c>
      <c r="G18" s="33">
        <v>2.11</v>
      </c>
      <c r="H18" s="33">
        <v>2.14</v>
      </c>
      <c r="I18" s="36">
        <f t="shared" si="0"/>
        <v>2.1640000000000001</v>
      </c>
      <c r="J18" s="36">
        <f t="shared" si="1"/>
        <v>4.7608000000000006</v>
      </c>
      <c r="K18" s="33">
        <f t="shared" si="2"/>
        <v>0.21999999999999975</v>
      </c>
      <c r="L18" s="37">
        <v>41365</v>
      </c>
    </row>
    <row r="19" spans="1:12" x14ac:dyDescent="0.3">
      <c r="A19" s="33" t="s">
        <v>58</v>
      </c>
      <c r="B19" s="32">
        <v>1.9</v>
      </c>
      <c r="C19" s="33">
        <v>0.15</v>
      </c>
      <c r="D19" s="33">
        <v>2.08</v>
      </c>
      <c r="E19" s="33">
        <v>2.06</v>
      </c>
      <c r="F19" s="33">
        <v>2.2400000000000002</v>
      </c>
      <c r="G19" s="33">
        <v>2.23</v>
      </c>
      <c r="H19" s="33">
        <v>2.2000000000000002</v>
      </c>
      <c r="I19" s="36">
        <f t="shared" si="0"/>
        <v>2.1620000000000004</v>
      </c>
      <c r="J19" s="36">
        <f t="shared" si="1"/>
        <v>4.7564000000000011</v>
      </c>
      <c r="K19" s="33">
        <f t="shared" si="2"/>
        <v>0.18000000000000016</v>
      </c>
      <c r="L19" s="37">
        <v>41365</v>
      </c>
    </row>
    <row r="20" spans="1:12" x14ac:dyDescent="0.3">
      <c r="A20" s="33" t="s">
        <v>58</v>
      </c>
      <c r="B20" s="32">
        <v>2.7</v>
      </c>
      <c r="C20" s="33">
        <v>0.15</v>
      </c>
      <c r="D20" s="33">
        <v>2.11</v>
      </c>
      <c r="E20" s="33">
        <v>2.25</v>
      </c>
      <c r="F20" s="33">
        <v>2.0299999999999998</v>
      </c>
      <c r="G20" s="33">
        <v>2.0499999999999998</v>
      </c>
      <c r="H20" s="33">
        <v>2.27</v>
      </c>
      <c r="I20" s="36">
        <f t="shared" si="0"/>
        <v>2.1419999999999995</v>
      </c>
      <c r="J20" s="36">
        <f t="shared" si="1"/>
        <v>4.7123999999999988</v>
      </c>
      <c r="K20" s="33">
        <f t="shared" si="2"/>
        <v>0.24000000000000021</v>
      </c>
      <c r="L20" s="37">
        <v>41365</v>
      </c>
    </row>
    <row r="21" spans="1:12" x14ac:dyDescent="0.3">
      <c r="A21" t="s">
        <v>58</v>
      </c>
      <c r="B21" s="15">
        <v>3</v>
      </c>
      <c r="C21">
        <v>0.15</v>
      </c>
      <c r="D21">
        <v>2.27</v>
      </c>
      <c r="E21">
        <v>2.21</v>
      </c>
      <c r="F21">
        <v>2.09</v>
      </c>
      <c r="G21">
        <v>2.2999999999999998</v>
      </c>
      <c r="H21">
        <v>2.17</v>
      </c>
      <c r="I21" s="26">
        <f t="shared" si="0"/>
        <v>2.2080000000000002</v>
      </c>
      <c r="J21" s="26">
        <f t="shared" si="1"/>
        <v>4.8576000000000006</v>
      </c>
      <c r="K21">
        <f t="shared" si="2"/>
        <v>0.20999999999999996</v>
      </c>
      <c r="L21" s="27">
        <v>41365</v>
      </c>
    </row>
    <row r="22" spans="1:12" x14ac:dyDescent="0.3">
      <c r="A22" t="s">
        <v>58</v>
      </c>
      <c r="B22" s="15">
        <v>0.4</v>
      </c>
      <c r="C22">
        <v>0.2</v>
      </c>
      <c r="D22">
        <v>0.72</v>
      </c>
      <c r="E22">
        <v>0.76</v>
      </c>
      <c r="F22">
        <v>0.7</v>
      </c>
      <c r="G22">
        <v>0.69</v>
      </c>
      <c r="H22">
        <v>0.72</v>
      </c>
      <c r="I22" s="26">
        <f t="shared" si="0"/>
        <v>0.71799999999999997</v>
      </c>
      <c r="J22" s="26">
        <f t="shared" si="1"/>
        <v>1.5796000000000001</v>
      </c>
      <c r="K22">
        <f t="shared" si="2"/>
        <v>7.0000000000000062E-2</v>
      </c>
      <c r="L22" s="27">
        <v>41365</v>
      </c>
    </row>
    <row r="23" spans="1:12" x14ac:dyDescent="0.3">
      <c r="A23" s="33" t="s">
        <v>58</v>
      </c>
      <c r="B23" s="32">
        <v>0.5</v>
      </c>
      <c r="C23" s="33">
        <v>0.2</v>
      </c>
      <c r="D23" s="33">
        <v>1.02</v>
      </c>
      <c r="E23" s="33">
        <v>0.89</v>
      </c>
      <c r="F23" s="33">
        <v>0.92</v>
      </c>
      <c r="G23" s="33">
        <v>0.91</v>
      </c>
      <c r="H23" s="33">
        <v>0.88</v>
      </c>
      <c r="I23" s="36">
        <f t="shared" si="0"/>
        <v>0.92400000000000004</v>
      </c>
      <c r="J23" s="36">
        <f t="shared" si="1"/>
        <v>2.0328000000000004</v>
      </c>
      <c r="K23" s="33">
        <f t="shared" si="2"/>
        <v>0.14000000000000001</v>
      </c>
      <c r="L23" s="37">
        <v>41365</v>
      </c>
    </row>
    <row r="24" spans="1:12" x14ac:dyDescent="0.3">
      <c r="A24" t="s">
        <v>58</v>
      </c>
      <c r="B24" s="15">
        <v>0.6</v>
      </c>
      <c r="C24">
        <v>0.2</v>
      </c>
      <c r="D24">
        <v>1.24</v>
      </c>
      <c r="E24">
        <v>1.48</v>
      </c>
      <c r="F24">
        <v>1.31</v>
      </c>
      <c r="G24">
        <v>1.26</v>
      </c>
      <c r="H24">
        <v>1.29</v>
      </c>
      <c r="I24" s="26">
        <f t="shared" si="0"/>
        <v>1.3159999999999998</v>
      </c>
      <c r="J24" s="26">
        <f t="shared" si="1"/>
        <v>2.8952</v>
      </c>
      <c r="K24">
        <f t="shared" si="2"/>
        <v>0.24</v>
      </c>
      <c r="L24" s="27">
        <v>41365</v>
      </c>
    </row>
    <row r="25" spans="1:12" x14ac:dyDescent="0.3">
      <c r="A25" t="s">
        <v>58</v>
      </c>
      <c r="B25" s="15">
        <v>0.8</v>
      </c>
      <c r="C25">
        <v>0.2</v>
      </c>
      <c r="D25">
        <v>1.74</v>
      </c>
      <c r="E25">
        <v>1.8</v>
      </c>
      <c r="F25">
        <v>1.79</v>
      </c>
      <c r="G25">
        <v>1.86</v>
      </c>
      <c r="H25">
        <v>1.83</v>
      </c>
      <c r="I25" s="26">
        <f t="shared" si="0"/>
        <v>1.8039999999999998</v>
      </c>
      <c r="J25" s="26">
        <f t="shared" si="1"/>
        <v>3.9687999999999999</v>
      </c>
      <c r="K25">
        <f t="shared" si="2"/>
        <v>0.12000000000000011</v>
      </c>
      <c r="L25" s="27">
        <v>41365</v>
      </c>
    </row>
    <row r="26" spans="1:12" x14ac:dyDescent="0.3">
      <c r="A26" s="33" t="s">
        <v>58</v>
      </c>
      <c r="B26" s="32">
        <v>1</v>
      </c>
      <c r="C26" s="33">
        <v>0.2</v>
      </c>
      <c r="D26" s="33">
        <v>1.85</v>
      </c>
      <c r="E26" s="33">
        <v>1.91</v>
      </c>
      <c r="F26" s="33">
        <v>1.84</v>
      </c>
      <c r="G26" s="33">
        <v>1.87</v>
      </c>
      <c r="H26" s="33">
        <v>1.91</v>
      </c>
      <c r="I26" s="36">
        <f t="shared" si="0"/>
        <v>1.8759999999999999</v>
      </c>
      <c r="J26" s="36">
        <f t="shared" si="1"/>
        <v>4.1272000000000002</v>
      </c>
      <c r="K26" s="33">
        <f t="shared" si="2"/>
        <v>6.999999999999984E-2</v>
      </c>
      <c r="L26" s="37">
        <v>41365</v>
      </c>
    </row>
    <row r="27" spans="1:12" x14ac:dyDescent="0.3">
      <c r="A27" s="33" t="s">
        <v>58</v>
      </c>
      <c r="B27" s="32">
        <v>1.2</v>
      </c>
      <c r="C27" s="33">
        <v>0.2</v>
      </c>
      <c r="D27" s="33">
        <v>2.0499999999999998</v>
      </c>
      <c r="E27" s="33">
        <v>2.2200000000000002</v>
      </c>
      <c r="F27" s="33">
        <v>1.99</v>
      </c>
      <c r="G27" s="33">
        <v>1.97</v>
      </c>
      <c r="H27" s="33">
        <v>2.1</v>
      </c>
      <c r="I27" s="36">
        <f t="shared" si="0"/>
        <v>2.0659999999999998</v>
      </c>
      <c r="J27" s="36">
        <f t="shared" si="1"/>
        <v>4.5452000000000004</v>
      </c>
      <c r="K27" s="33">
        <f t="shared" si="2"/>
        <v>0.25000000000000022</v>
      </c>
      <c r="L27" s="37">
        <v>41365</v>
      </c>
    </row>
    <row r="28" spans="1:12" x14ac:dyDescent="0.3">
      <c r="A28" s="33" t="s">
        <v>58</v>
      </c>
      <c r="B28" s="32">
        <v>1.5</v>
      </c>
      <c r="C28" s="33">
        <v>0.2</v>
      </c>
      <c r="D28" s="33">
        <v>1.76</v>
      </c>
      <c r="E28" s="33">
        <v>1.73</v>
      </c>
      <c r="F28" s="33">
        <v>1.74</v>
      </c>
      <c r="G28" s="33">
        <v>1.76</v>
      </c>
      <c r="H28" s="33">
        <v>1.69</v>
      </c>
      <c r="I28" s="36">
        <f t="shared" si="0"/>
        <v>1.736</v>
      </c>
      <c r="J28" s="36">
        <f t="shared" si="1"/>
        <v>3.8192000000000004</v>
      </c>
      <c r="K28" s="33">
        <f t="shared" si="2"/>
        <v>7.0000000000000062E-2</v>
      </c>
      <c r="L28" s="37">
        <v>41365</v>
      </c>
    </row>
    <row r="29" spans="1:12" x14ac:dyDescent="0.3">
      <c r="A29" s="33" t="s">
        <v>58</v>
      </c>
      <c r="B29" s="32">
        <v>1.9</v>
      </c>
      <c r="C29" s="33">
        <v>0.2</v>
      </c>
      <c r="D29" s="33">
        <v>1.76</v>
      </c>
      <c r="E29" s="33">
        <v>1.74</v>
      </c>
      <c r="F29" s="33">
        <v>1.69</v>
      </c>
      <c r="G29" s="33">
        <v>1.69</v>
      </c>
      <c r="H29" s="33">
        <v>1.69</v>
      </c>
      <c r="I29" s="36">
        <f t="shared" si="0"/>
        <v>1.7139999999999997</v>
      </c>
      <c r="J29" s="36">
        <f t="shared" si="1"/>
        <v>3.7707999999999999</v>
      </c>
      <c r="K29" s="33">
        <f t="shared" si="2"/>
        <v>7.0000000000000062E-2</v>
      </c>
      <c r="L29" s="37">
        <v>41365</v>
      </c>
    </row>
    <row r="30" spans="1:12" x14ac:dyDescent="0.3">
      <c r="A30" s="33" t="s">
        <v>58</v>
      </c>
      <c r="B30" s="32">
        <v>2.7</v>
      </c>
      <c r="C30" s="33">
        <v>0.2</v>
      </c>
      <c r="D30" s="33">
        <v>1.91</v>
      </c>
      <c r="E30" s="33">
        <v>1.81</v>
      </c>
      <c r="F30" s="33">
        <v>1.9</v>
      </c>
      <c r="G30" s="33">
        <v>1.83</v>
      </c>
      <c r="H30" s="33">
        <v>1.85</v>
      </c>
      <c r="I30" s="36">
        <f t="shared" si="0"/>
        <v>1.8599999999999999</v>
      </c>
      <c r="J30" s="36">
        <f t="shared" si="1"/>
        <v>4.0919999999999996</v>
      </c>
      <c r="K30" s="33">
        <f t="shared" si="2"/>
        <v>9.9999999999999867E-2</v>
      </c>
      <c r="L30" s="37">
        <v>41365</v>
      </c>
    </row>
    <row r="31" spans="1:12" x14ac:dyDescent="0.3">
      <c r="A31" s="33" t="s">
        <v>58</v>
      </c>
      <c r="B31" s="32">
        <v>3</v>
      </c>
      <c r="C31" s="33">
        <v>0.2</v>
      </c>
      <c r="D31" s="33">
        <v>1.79</v>
      </c>
      <c r="E31" s="33">
        <v>1.8</v>
      </c>
      <c r="F31" s="33">
        <v>1.7</v>
      </c>
      <c r="G31" s="33">
        <v>1.75</v>
      </c>
      <c r="H31" s="33">
        <v>1.72</v>
      </c>
      <c r="I31" s="36">
        <f t="shared" si="0"/>
        <v>1.752</v>
      </c>
      <c r="J31" s="36">
        <f t="shared" si="1"/>
        <v>3.8544000000000005</v>
      </c>
      <c r="K31" s="33">
        <f t="shared" si="2"/>
        <v>0.10000000000000009</v>
      </c>
      <c r="L31" s="37">
        <v>41365</v>
      </c>
    </row>
  </sheetData>
  <sortState ref="A2:M31">
    <sortCondition ref="C2:C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Index</vt:lpstr>
      <vt:lpstr>20x4</vt:lpstr>
      <vt:lpstr>50x2</vt:lpstr>
      <vt:lpstr>50x4</vt:lpstr>
      <vt:lpstr>70x2</vt:lpstr>
      <vt:lpstr>70x3</vt:lpstr>
      <vt:lpstr>70x4</vt:lpstr>
      <vt:lpstr>70x6</vt:lpstr>
      <vt:lpstr>AR15</vt:lpstr>
      <vt:lpstr>AR30</vt:lpstr>
      <vt:lpstr>AR50</vt:lpstr>
      <vt:lpstr>AR70</vt:lpstr>
      <vt:lpstr>M50</vt:lpstr>
      <vt:lpstr>M30</vt:lpstr>
      <vt:lpstr>M4020</vt:lpstr>
      <vt:lpstr>M4040</vt:lpstr>
      <vt:lpstr>M10AY ASC</vt:lpstr>
      <vt:lpstr>M15AY ASC</vt:lpstr>
      <vt:lpstr>M20AY ASC</vt:lpstr>
      <vt:lpstr>M30AY ASC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Reed</dc:creator>
  <cp:lastModifiedBy>Tyler Thune</cp:lastModifiedBy>
  <dcterms:created xsi:type="dcterms:W3CDTF">2015-08-17T20:23:45Z</dcterms:created>
  <dcterms:modified xsi:type="dcterms:W3CDTF">2016-06-22T22:28:39Z</dcterms:modified>
</cp:coreProperties>
</file>