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 Elsayd\Downloads\"/>
    </mc:Choice>
  </mc:AlternateContent>
  <xr:revisionPtr revIDLastSave="0" documentId="13_ncr:1_{997CE742-11A3-4B0E-A4C3-FD9712E6F099}" xr6:coauthVersionLast="47" xr6:coauthVersionMax="47" xr10:uidLastSave="{00000000-0000-0000-0000-000000000000}"/>
  <bookViews>
    <workbookView xWindow="1608" yWindow="1020" windowWidth="12828" windowHeight="7272" activeTab="1" xr2:uid="{91235BAD-5427-4C3D-A2BF-D35E06A1822C}"/>
  </bookViews>
  <sheets>
    <sheet name="Sheet1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H2" i="1"/>
  <c r="I11" i="1"/>
  <c r="H13" i="1"/>
  <c r="B10" i="2"/>
  <c r="B9" i="2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H12" i="1"/>
  <c r="I12" i="1" s="1"/>
  <c r="I13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I3" i="1" s="1"/>
  <c r="I2" i="1"/>
  <c r="D3" i="2" l="1"/>
  <c r="A3" i="2"/>
  <c r="E3" i="2"/>
  <c r="F3" i="2"/>
  <c r="C3" i="2"/>
  <c r="B3" i="2"/>
</calcChain>
</file>

<file path=xl/sharedStrings.xml><?xml version="1.0" encoding="utf-8"?>
<sst xmlns="http://schemas.openxmlformats.org/spreadsheetml/2006/main" count="42" uniqueCount="42">
  <si>
    <t>Student ID</t>
  </si>
  <si>
    <t>Name</t>
  </si>
  <si>
    <t>Attendance (%)</t>
  </si>
  <si>
    <t>Assignment 1</t>
  </si>
  <si>
    <t>Assignment 2</t>
  </si>
  <si>
    <t>John</t>
  </si>
  <si>
    <t>Ahmed</t>
  </si>
  <si>
    <t>Jousif</t>
  </si>
  <si>
    <t>James Chen</t>
  </si>
  <si>
    <t>Wang Bing</t>
  </si>
  <si>
    <t xml:space="preserve">Zhao Tingting </t>
  </si>
  <si>
    <t>Mohammed Ali</t>
  </si>
  <si>
    <t>Michael Bennett</t>
  </si>
  <si>
    <t>Mary Fenman</t>
  </si>
  <si>
    <t>Lin Meng</t>
  </si>
  <si>
    <t>Liu Bing</t>
  </si>
  <si>
    <t>Sun Jian</t>
  </si>
  <si>
    <t>Li Wei</t>
  </si>
  <si>
    <t>Zhou Wen</t>
  </si>
  <si>
    <t>Ahmed Omer</t>
  </si>
  <si>
    <t>Fatima Abdalla</t>
  </si>
  <si>
    <t>Final Exam</t>
  </si>
  <si>
    <t>MidTerm</t>
  </si>
  <si>
    <t>Average</t>
  </si>
  <si>
    <t>Grade</t>
  </si>
  <si>
    <t>Class Average</t>
  </si>
  <si>
    <t>Percentage of Students Passing</t>
  </si>
  <si>
    <t>Count for Passing by A</t>
  </si>
  <si>
    <t>Count for Passing by B</t>
  </si>
  <si>
    <t>Count for Passing by C</t>
  </si>
  <si>
    <t>Count for Passing by D</t>
  </si>
  <si>
    <t>Count for Passing by F</t>
  </si>
  <si>
    <t>Percentage of Students Failed</t>
  </si>
  <si>
    <t>Summary:</t>
  </si>
  <si>
    <t>Status</t>
  </si>
  <si>
    <t>Passing</t>
  </si>
  <si>
    <t>Failing</t>
  </si>
  <si>
    <t>Percentage:</t>
  </si>
  <si>
    <t>Status:</t>
  </si>
  <si>
    <t>Percentage</t>
  </si>
  <si>
    <t>Highest Mark</t>
  </si>
  <si>
    <t>Lowest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</si>
</sst>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M&quot;* #,##0.00_-;\-&quot;RM&quot;* #,##0.00_-;_-&quot;RM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0" xfId="0" applyNumberFormat="1"/>
    <xf numFmtId="0" fontId="4" fillId="2" borderId="0" xfId="0" applyFont="1" applyFill="1"/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/>
    <xf numFmtId="0" fontId="5" fillId="0" borderId="3" xfId="0" applyFont="1" applyBorder="1" applyAlignment="1">
      <alignment horizontal="center"/>
    </xf>
    <xf numFmtId="9" fontId="0" fillId="0" borderId="23" xfId="1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0" fontId="1" fillId="0" borderId="20" xfId="0" applyFont="1" applyBorder="1"/>
    <xf numFmtId="0" fontId="1" fillId="0" borderId="19" xfId="0" applyFont="1" applyBorder="1"/>
    <xf numFmtId="0" fontId="0" fillId="4" borderId="22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1" fillId="3" borderId="27" xfId="0" applyFont="1" applyFill="1" applyBorder="1"/>
  </cellXfs>
  <cellStyles count="2">
    <cellStyle name="Currency" xfId="1" builtinId="4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2A16A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6600"/>
      <color rgb="FFF2A16A"/>
      <color rgb="FFF0904E"/>
      <color rgb="FFFF0066"/>
      <color rgb="FF9B3E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Students</a:t>
            </a:r>
            <a:r>
              <a:rPr lang="en-MY" baseline="0"/>
              <a:t> </a:t>
            </a:r>
            <a:r>
              <a:rPr lang="en-US" baseline="0"/>
              <a:t>Performance Overview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Sheet1!$H$2:$H$21</c:f>
              <c:numCache>
                <c:formatCode>General</c:formatCode>
                <c:ptCount val="20"/>
                <c:pt idx="0">
                  <c:v>79</c:v>
                </c:pt>
                <c:pt idx="1">
                  <c:v>91</c:v>
                </c:pt>
                <c:pt idx="2">
                  <c:v>78.8</c:v>
                </c:pt>
                <c:pt idx="3">
                  <c:v>72.400000000000006</c:v>
                </c:pt>
                <c:pt idx="4">
                  <c:v>75.599999999999994</c:v>
                </c:pt>
                <c:pt idx="5">
                  <c:v>81.2</c:v>
                </c:pt>
                <c:pt idx="6">
                  <c:v>55.8</c:v>
                </c:pt>
                <c:pt idx="7">
                  <c:v>66.2</c:v>
                </c:pt>
                <c:pt idx="8">
                  <c:v>67.2</c:v>
                </c:pt>
                <c:pt idx="9">
                  <c:v>64.599999999999994</c:v>
                </c:pt>
                <c:pt idx="10">
                  <c:v>69.400000000000006</c:v>
                </c:pt>
                <c:pt idx="11">
                  <c:v>63.8</c:v>
                </c:pt>
                <c:pt idx="12">
                  <c:v>64.2</c:v>
                </c:pt>
                <c:pt idx="13">
                  <c:v>53</c:v>
                </c:pt>
                <c:pt idx="14">
                  <c:v>31.8</c:v>
                </c:pt>
                <c:pt idx="15">
                  <c:v>28.8</c:v>
                </c:pt>
                <c:pt idx="16">
                  <c:v>30.8</c:v>
                </c:pt>
                <c:pt idx="17">
                  <c:v>32</c:v>
                </c:pt>
                <c:pt idx="18">
                  <c:v>33</c:v>
                </c:pt>
                <c:pt idx="19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0-4892-B95F-597B4D06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563840"/>
        <c:axId val="1712565280"/>
      </c:barChart>
      <c:catAx>
        <c:axId val="171256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65280"/>
        <c:crosses val="autoZero"/>
        <c:auto val="1"/>
        <c:lblAlgn val="ctr"/>
        <c:lblOffset val="100"/>
        <c:noMultiLvlLbl val="0"/>
      </c:catAx>
      <c:valAx>
        <c:axId val="17125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>
                <a:solidFill>
                  <a:schemeClr val="accent1">
                    <a:lumMod val="50000"/>
                  </a:schemeClr>
                </a:solidFill>
              </a:rPr>
              <a:t>Pass</a:t>
            </a:r>
            <a:r>
              <a:rPr lang="en-MY" b="1" baseline="0">
                <a:solidFill>
                  <a:schemeClr val="accent1">
                    <a:lumMod val="50000"/>
                  </a:schemeClr>
                </a:solidFill>
              </a:rPr>
              <a:t> Vs Fail</a:t>
            </a:r>
            <a:br>
              <a:rPr lang="en-MY" b="1" baseline="0">
                <a:solidFill>
                  <a:schemeClr val="accent1">
                    <a:lumMod val="50000"/>
                  </a:schemeClr>
                </a:solidFill>
              </a:rPr>
            </a:br>
            <a:r>
              <a:rPr lang="en-MY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</a:rPr>
              <a:t>distribution</a:t>
            </a:r>
            <a:endParaRPr lang="en-MY" b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6724406772429243"/>
          <c:y val="2.3553460877845902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09907768762477E-2"/>
          <c:y val="0.21753457321208206"/>
          <c:w val="0.54044206856539767"/>
          <c:h val="0.645324898211492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03-4EA5-AA91-960BC1E6EA44}"/>
              </c:ext>
            </c:extLst>
          </c:dPt>
          <c:cat>
            <c:strRef>
              <c:f>(Dashboard!$A$9,Dashboard!$A$10)</c:f>
              <c:strCache>
                <c:ptCount val="2"/>
                <c:pt idx="0">
                  <c:v>Percentage of Students Passing</c:v>
                </c:pt>
                <c:pt idx="1">
                  <c:v>Percentage of Students Failed</c:v>
                </c:pt>
              </c:strCache>
            </c:strRef>
          </c:cat>
          <c:val>
            <c:numRef>
              <c:f>(Dashboard!$B$9,Dashboard!$B$10)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3-4EA5-AA91-960BC1E6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11456"/>
        <c:axId val="425625856"/>
      </c:barChart>
      <c:catAx>
        <c:axId val="4256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5856"/>
        <c:crosses val="autoZero"/>
        <c:auto val="1"/>
        <c:lblAlgn val="ctr"/>
        <c:lblOffset val="100"/>
        <c:noMultiLvlLbl val="0"/>
      </c:catAx>
      <c:valAx>
        <c:axId val="4256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179070</xdr:rowOff>
    </xdr:from>
    <xdr:to>
      <xdr:col>17</xdr:col>
      <xdr:colOff>304800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5AC4D-A3A9-2764-FE98-C194834C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10664</xdr:colOff>
      <xdr:row>11</xdr:row>
      <xdr:rowOff>4983</xdr:rowOff>
    </xdr:from>
    <xdr:to>
      <xdr:col>3</xdr:col>
      <xdr:colOff>858406</xdr:colOff>
      <xdr:row>28</xdr:row>
      <xdr:rowOff>103879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8C395-FD5D-092B-D969-C07161523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5140-C477-4467-90F2-D5D1F768F144}">
  <dimension ref="A1:K21"/>
  <sheetViews>
    <sheetView zoomScale="78" zoomScaleNormal="78" workbookViewId="0">
      <selection activeCell="E3" sqref="E3:E12"/>
    </sheetView>
  </sheetViews>
  <sheetFormatPr defaultRowHeight="14.4" x14ac:dyDescent="0.3"/>
  <cols>
    <col min="1" max="1" width="9.88671875" bestFit="1" customWidth="1"/>
    <col min="2" max="2" width="14.5546875" bestFit="1" customWidth="1"/>
    <col min="3" max="3" width="15.44140625" bestFit="1" customWidth="1"/>
    <col min="4" max="5" width="13.5546875" bestFit="1" customWidth="1"/>
    <col min="6" max="6" width="9.44140625" bestFit="1" customWidth="1"/>
    <col min="7" max="7" width="11" bestFit="1" customWidth="1"/>
    <col min="8" max="8" width="8.44140625" bestFit="1" customWidth="1"/>
    <col min="10" max="10" width="6.88671875" bestFit="1" customWidth="1"/>
    <col min="11" max="11" width="10.77734375" bestFit="1" customWidth="1"/>
  </cols>
  <sheetData>
    <row r="1" spans="1:11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21</v>
      </c>
      <c r="H1" s="1" t="s">
        <v>23</v>
      </c>
      <c r="I1" s="1" t="s">
        <v>24</v>
      </c>
    </row>
    <row r="2" spans="1:11" ht="15" thickTop="1" x14ac:dyDescent="0.3">
      <c r="A2" s="13">
        <v>1320</v>
      </c>
      <c r="B2" s="2" t="s">
        <v>5</v>
      </c>
      <c r="C2" s="7">
        <v>90</v>
      </c>
      <c r="D2" s="7">
        <v>80</v>
      </c>
      <c r="E2" s="7">
        <v>73</v>
      </c>
      <c r="F2" s="7">
        <v>63</v>
      </c>
      <c r="G2" s="8">
        <v>89</v>
      </c>
      <c r="H2" s="5">
        <f>AVERAGE(C2:G2)</f>
        <v>79</v>
      </c>
      <c r="I2" s="16" t="str">
        <f>IF(H2&gt;=85,"A",IF(H2&gt;=75,"B",IF(H2&gt;=65,"C",IF(H2&gt;=50,"D","F"))))</f>
        <v>B</v>
      </c>
      <c r="J2" s="27" t="s">
        <v>34</v>
      </c>
      <c r="K2" s="3" t="s">
        <v>37</v>
      </c>
    </row>
    <row r="3" spans="1:11" x14ac:dyDescent="0.3">
      <c r="A3" s="22">
        <v>1321</v>
      </c>
      <c r="B3" s="25" t="s">
        <v>11</v>
      </c>
      <c r="C3" s="9">
        <v>95</v>
      </c>
      <c r="D3" s="9">
        <v>90</v>
      </c>
      <c r="E3" s="9">
        <v>90</v>
      </c>
      <c r="F3" s="9">
        <v>90</v>
      </c>
      <c r="G3" s="10">
        <v>90</v>
      </c>
      <c r="H3" s="6">
        <f>AVERAGE(C3:G3)</f>
        <v>91</v>
      </c>
      <c r="I3" s="9" t="str">
        <f t="shared" ref="I3:I21" si="0">IF(H3&gt;=85,"A",IF(H3&gt;=75,"B",IF(H3&gt;=65,"C",IF(H3&gt;=50,"D","F"))))</f>
        <v>A</v>
      </c>
      <c r="J3" s="14" t="s">
        <v>35</v>
      </c>
      <c r="K3" s="26">
        <v>0.7</v>
      </c>
    </row>
    <row r="4" spans="1:11" x14ac:dyDescent="0.3">
      <c r="A4" s="14">
        <v>1322</v>
      </c>
      <c r="B4" s="3" t="s">
        <v>6</v>
      </c>
      <c r="C4" s="9">
        <v>84</v>
      </c>
      <c r="D4" s="9">
        <v>95</v>
      </c>
      <c r="E4" s="9">
        <v>83</v>
      </c>
      <c r="F4" s="9">
        <v>57</v>
      </c>
      <c r="G4" s="10">
        <v>75</v>
      </c>
      <c r="H4" s="6">
        <f t="shared" ref="H4:H21" si="1">AVERAGE(C4:G4)</f>
        <v>78.8</v>
      </c>
      <c r="I4" s="9" t="str">
        <f t="shared" si="0"/>
        <v>B</v>
      </c>
      <c r="J4" s="14" t="s">
        <v>36</v>
      </c>
      <c r="K4" s="26">
        <v>0.3</v>
      </c>
    </row>
    <row r="5" spans="1:11" x14ac:dyDescent="0.3">
      <c r="A5" s="14">
        <v>1323</v>
      </c>
      <c r="B5" s="3" t="s">
        <v>7</v>
      </c>
      <c r="C5" s="9">
        <v>82</v>
      </c>
      <c r="D5" s="9">
        <v>72</v>
      </c>
      <c r="E5" s="9">
        <v>89</v>
      </c>
      <c r="F5" s="9">
        <v>48</v>
      </c>
      <c r="G5" s="10">
        <v>71</v>
      </c>
      <c r="H5" s="6">
        <f t="shared" si="1"/>
        <v>72.400000000000006</v>
      </c>
      <c r="I5" s="9" t="str">
        <f t="shared" si="0"/>
        <v>C</v>
      </c>
    </row>
    <row r="6" spans="1:11" x14ac:dyDescent="0.3">
      <c r="A6" s="14">
        <v>1324</v>
      </c>
      <c r="B6" s="3" t="s">
        <v>8</v>
      </c>
      <c r="C6" s="9">
        <v>80</v>
      </c>
      <c r="D6" s="9">
        <v>61</v>
      </c>
      <c r="E6" s="9">
        <v>90</v>
      </c>
      <c r="F6" s="9">
        <v>62</v>
      </c>
      <c r="G6" s="10">
        <v>85</v>
      </c>
      <c r="H6" s="6">
        <f t="shared" si="1"/>
        <v>75.599999999999994</v>
      </c>
      <c r="I6" s="9" t="str">
        <f t="shared" si="0"/>
        <v>B</v>
      </c>
    </row>
    <row r="7" spans="1:11" x14ac:dyDescent="0.3">
      <c r="A7" s="14">
        <v>1325</v>
      </c>
      <c r="B7" s="3" t="s">
        <v>9</v>
      </c>
      <c r="C7" s="9">
        <v>80</v>
      </c>
      <c r="D7" s="9">
        <v>73</v>
      </c>
      <c r="E7" s="9">
        <v>94</v>
      </c>
      <c r="F7" s="9">
        <v>70</v>
      </c>
      <c r="G7" s="10">
        <v>89</v>
      </c>
      <c r="H7" s="6">
        <f t="shared" si="1"/>
        <v>81.2</v>
      </c>
      <c r="I7" s="9" t="str">
        <f t="shared" si="0"/>
        <v>B</v>
      </c>
    </row>
    <row r="8" spans="1:11" x14ac:dyDescent="0.3">
      <c r="C8" s="9">
        <v>80</v>
      </c>
      <c r="D8" s="9">
        <v>4</v>
      </c>
      <c r="E8" s="9">
        <v>90</v>
      </c>
      <c r="F8" s="9">
        <v>30</v>
      </c>
      <c r="G8" s="10">
        <v>75</v>
      </c>
      <c r="H8" s="6">
        <f t="shared" si="1"/>
        <v>55.8</v>
      </c>
      <c r="I8" s="9" t="str">
        <f t="shared" si="0"/>
        <v>D</v>
      </c>
    </row>
    <row r="9" spans="1:11" x14ac:dyDescent="0.3">
      <c r="C9" s="9">
        <v>60</v>
      </c>
      <c r="D9" s="9">
        <v>83</v>
      </c>
      <c r="E9" s="9">
        <v>63</v>
      </c>
      <c r="F9" s="9">
        <v>60</v>
      </c>
      <c r="G9" s="10">
        <v>65</v>
      </c>
      <c r="H9" s="6">
        <f t="shared" si="1"/>
        <v>66.2</v>
      </c>
      <c r="I9" s="9" t="str">
        <f t="shared" si="0"/>
        <v>C</v>
      </c>
    </row>
    <row r="10" spans="1:11" x14ac:dyDescent="0.3">
      <c r="C10" s="9">
        <v>65</v>
      </c>
      <c r="D10" s="9">
        <v>89</v>
      </c>
      <c r="E10" s="9">
        <v>56</v>
      </c>
      <c r="F10" s="9">
        <v>56</v>
      </c>
      <c r="G10" s="10">
        <v>70</v>
      </c>
      <c r="H10" s="6">
        <f t="shared" si="1"/>
        <v>67.2</v>
      </c>
      <c r="I10" s="9" t="str">
        <f t="shared" si="0"/>
        <v>C</v>
      </c>
    </row>
    <row r="11" spans="1:11" x14ac:dyDescent="0.3">
      <c r="A11" s="14">
        <v>1329</v>
      </c>
      <c r="B11" s="3" t="s">
        <v>10</v>
      </c>
      <c r="C11" s="9">
        <v>45</v>
      </c>
      <c r="D11" s="9">
        <v>90</v>
      </c>
      <c r="E11" s="9">
        <v>57</v>
      </c>
      <c r="F11" s="9">
        <v>55</v>
      </c>
      <c r="G11" s="10">
        <v>76</v>
      </c>
      <c r="H11" s="6">
        <f t="shared" si="1"/>
        <v>64.599999999999994</v>
      </c>
      <c r="I11" s="9" t="str">
        <f t="shared" si="0"/>
        <v>D</v>
      </c>
    </row>
    <row r="12" spans="1:11" x14ac:dyDescent="0.3">
      <c r="A12" s="14">
        <v>1330</v>
      </c>
      <c r="B12" s="3" t="s">
        <v>12</v>
      </c>
      <c r="C12" s="9">
        <v>70</v>
      </c>
      <c r="D12" s="9">
        <v>94</v>
      </c>
      <c r="E12" s="9">
        <v>48</v>
      </c>
      <c r="F12" s="9">
        <v>45</v>
      </c>
      <c r="G12" s="10">
        <v>90</v>
      </c>
      <c r="H12" s="6">
        <f t="shared" si="1"/>
        <v>69.400000000000006</v>
      </c>
      <c r="I12" s="9" t="str">
        <f t="shared" si="0"/>
        <v>C</v>
      </c>
    </row>
    <row r="13" spans="1:11" x14ac:dyDescent="0.3">
      <c r="A13" s="14">
        <v>1331</v>
      </c>
      <c r="B13" s="3" t="s">
        <v>13</v>
      </c>
      <c r="C13" s="9">
        <v>30</v>
      </c>
      <c r="D13" s="9">
        <v>90</v>
      </c>
      <c r="E13" s="9">
        <v>62</v>
      </c>
      <c r="F13" s="9">
        <v>57</v>
      </c>
      <c r="G13" s="10">
        <v>80</v>
      </c>
      <c r="H13" s="6">
        <f t="shared" si="1"/>
        <v>63.8</v>
      </c>
      <c r="I13" s="9" t="str">
        <f t="shared" si="0"/>
        <v>D</v>
      </c>
    </row>
    <row r="14" spans="1:11" x14ac:dyDescent="0.3">
      <c r="A14" s="14">
        <v>1332</v>
      </c>
      <c r="B14" s="3"/>
      <c r="C14" s="9">
        <v>50</v>
      </c>
      <c r="D14" s="9">
        <v>82</v>
      </c>
      <c r="E14" s="9">
        <v>70</v>
      </c>
      <c r="F14" s="9">
        <v>49</v>
      </c>
      <c r="G14" s="10">
        <v>70</v>
      </c>
      <c r="H14" s="6">
        <f t="shared" si="1"/>
        <v>64.2</v>
      </c>
      <c r="I14" s="9" t="str">
        <f t="shared" si="0"/>
        <v>D</v>
      </c>
    </row>
    <row r="15" spans="1:11" x14ac:dyDescent="0.3">
      <c r="A15" s="14">
        <v>1333</v>
      </c>
      <c r="B15" s="3" t="s">
        <v>14</v>
      </c>
      <c r="C15" s="9">
        <v>50</v>
      </c>
      <c r="D15" s="9">
        <v>67</v>
      </c>
      <c r="E15" s="9">
        <v>30</v>
      </c>
      <c r="F15" s="9">
        <v>43</v>
      </c>
      <c r="G15" s="10">
        <v>75</v>
      </c>
      <c r="H15" s="6">
        <f t="shared" si="1"/>
        <v>53</v>
      </c>
      <c r="I15" s="9" t="str">
        <f t="shared" si="0"/>
        <v>D</v>
      </c>
    </row>
    <row r="16" spans="1:11" x14ac:dyDescent="0.3">
      <c r="A16" s="14">
        <v>1334</v>
      </c>
      <c r="B16" s="3" t="s">
        <v>15</v>
      </c>
      <c r="C16" s="9">
        <v>20</v>
      </c>
      <c r="D16" s="9">
        <v>30</v>
      </c>
      <c r="E16" s="9">
        <v>34</v>
      </c>
      <c r="F16" s="9">
        <v>20</v>
      </c>
      <c r="G16" s="10">
        <v>55</v>
      </c>
      <c r="H16" s="6">
        <f t="shared" si="1"/>
        <v>31.8</v>
      </c>
      <c r="I16" s="9" t="str">
        <f t="shared" si="0"/>
        <v>F</v>
      </c>
    </row>
    <row r="17" spans="1:9" x14ac:dyDescent="0.3">
      <c r="A17" s="14">
        <v>1335</v>
      </c>
      <c r="B17" s="3" t="s">
        <v>16</v>
      </c>
      <c r="C17" s="9">
        <v>15</v>
      </c>
      <c r="D17" s="9">
        <v>20</v>
      </c>
      <c r="E17" s="9">
        <v>32</v>
      </c>
      <c r="F17" s="9">
        <v>26</v>
      </c>
      <c r="G17" s="10">
        <v>51</v>
      </c>
      <c r="H17" s="6">
        <f t="shared" si="1"/>
        <v>28.8</v>
      </c>
      <c r="I17" s="9" t="str">
        <f t="shared" si="0"/>
        <v>F</v>
      </c>
    </row>
    <row r="18" spans="1:9" x14ac:dyDescent="0.3">
      <c r="A18" s="14">
        <v>1336</v>
      </c>
      <c r="B18" s="3" t="s">
        <v>17</v>
      </c>
      <c r="C18" s="9">
        <v>25</v>
      </c>
      <c r="D18" s="9">
        <v>25</v>
      </c>
      <c r="E18" s="9">
        <v>30</v>
      </c>
      <c r="F18" s="9">
        <v>21</v>
      </c>
      <c r="G18" s="10">
        <v>53</v>
      </c>
      <c r="H18" s="6">
        <f t="shared" si="1"/>
        <v>30.8</v>
      </c>
      <c r="I18" s="9" t="str">
        <f t="shared" si="0"/>
        <v>F</v>
      </c>
    </row>
    <row r="19" spans="1:9" x14ac:dyDescent="0.3">
      <c r="A19" s="14">
        <v>1337</v>
      </c>
      <c r="B19" s="3" t="s">
        <v>18</v>
      </c>
      <c r="C19" s="9">
        <v>25</v>
      </c>
      <c r="D19" s="9">
        <v>26</v>
      </c>
      <c r="E19" s="9">
        <v>49</v>
      </c>
      <c r="F19" s="9">
        <v>30</v>
      </c>
      <c r="G19" s="10">
        <v>30</v>
      </c>
      <c r="H19" s="6">
        <f t="shared" si="1"/>
        <v>32</v>
      </c>
      <c r="I19" s="9" t="str">
        <f t="shared" si="0"/>
        <v>F</v>
      </c>
    </row>
    <row r="20" spans="1:9" x14ac:dyDescent="0.3">
      <c r="A20" s="14">
        <v>1338</v>
      </c>
      <c r="B20" s="3" t="s">
        <v>19</v>
      </c>
      <c r="C20" s="9">
        <v>30</v>
      </c>
      <c r="D20" s="9">
        <v>29</v>
      </c>
      <c r="E20" s="9">
        <v>48</v>
      </c>
      <c r="F20" s="9">
        <v>38</v>
      </c>
      <c r="G20" s="10">
        <v>20</v>
      </c>
      <c r="H20" s="6">
        <f t="shared" si="1"/>
        <v>33</v>
      </c>
      <c r="I20" s="9" t="str">
        <f t="shared" si="0"/>
        <v>F</v>
      </c>
    </row>
    <row r="21" spans="1:9" ht="15" thickBot="1" x14ac:dyDescent="0.35">
      <c r="A21" s="15">
        <v>1339</v>
      </c>
      <c r="B21" s="4" t="s">
        <v>20</v>
      </c>
      <c r="C21" s="11">
        <v>20</v>
      </c>
      <c r="D21" s="11">
        <v>34</v>
      </c>
      <c r="E21" s="11">
        <v>30</v>
      </c>
      <c r="F21" s="11">
        <v>37</v>
      </c>
      <c r="G21" s="12">
        <v>25</v>
      </c>
      <c r="H21" s="17">
        <f t="shared" si="1"/>
        <v>29.2</v>
      </c>
      <c r="I21" s="11" t="str">
        <f t="shared" si="0"/>
        <v>F</v>
      </c>
    </row>
  </sheetData>
  <conditionalFormatting sqref="I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1">
    <cfRule type="cellIs" dxfId="4" priority="1" operator="equal">
      <formula>"F"</formula>
    </cfRule>
    <cfRule type="cellIs" dxfId="3" priority="2" operator="equal">
      <formula>"D"</formula>
    </cfRule>
    <cfRule type="cellIs" dxfId="2" priority="3" operator="equal">
      <formula>"C"</formula>
    </cfRule>
    <cfRule type="cellIs" dxfId="1" priority="4" operator="equal">
      <formula>"B"</formula>
    </cfRule>
    <cfRule type="cellIs" dxfId="0" priority="5" operator="equal">
      <formula>"A"</formula>
    </cfRule>
    <cfRule type="colorScale" priority="8">
      <colorScale>
        <cfvo type="formula" val="$I$3"/>
        <cfvo type="formula" val="$I$6"/>
        <cfvo type="formula" val="$I$18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909A-83C6-45BF-AB24-3C0EA96D02B9}">
  <dimension ref="A1:I11"/>
  <sheetViews>
    <sheetView tabSelected="1" zoomScale="102" workbookViewId="0">
      <selection activeCell="F6" sqref="F6"/>
    </sheetView>
  </sheetViews>
  <sheetFormatPr defaultRowHeight="14.4" x14ac:dyDescent="0.3"/>
  <cols>
    <col min="1" max="1" width="14" bestFit="1" customWidth="1"/>
    <col min="2" max="2" width="28.44140625" bestFit="1" customWidth="1"/>
    <col min="3" max="4" width="20" bestFit="1" customWidth="1"/>
    <col min="5" max="5" width="20.109375" bestFit="1" customWidth="1"/>
    <col min="6" max="6" width="19.77734375" bestFit="1" customWidth="1"/>
    <col min="7" max="7" width="25.44140625" bestFit="1" customWidth="1"/>
    <col min="8" max="8" width="12.21875" bestFit="1" customWidth="1"/>
    <col min="9" max="9" width="10.77734375" bestFit="1" customWidth="1"/>
  </cols>
  <sheetData>
    <row r="1" spans="1:9" ht="21.6" thickBot="1" x14ac:dyDescent="0.45">
      <c r="A1" s="19" t="s">
        <v>33</v>
      </c>
    </row>
    <row r="2" spans="1:9" ht="15" thickTop="1" x14ac:dyDescent="0.3">
      <c r="A2" s="20" t="s">
        <v>25</v>
      </c>
      <c r="B2" s="21" t="s">
        <v>27</v>
      </c>
      <c r="C2" s="21" t="s">
        <v>28</v>
      </c>
      <c r="D2" s="21" t="s">
        <v>29</v>
      </c>
      <c r="E2" s="21" t="s">
        <v>30</v>
      </c>
      <c r="F2" s="34" t="s">
        <v>31</v>
      </c>
      <c r="G2" s="34" t="s">
        <v>40</v>
      </c>
      <c r="H2" s="38" t="s">
        <v>41</v>
      </c>
    </row>
    <row r="3" spans="1:9" ht="15" thickBot="1" x14ac:dyDescent="0.35">
      <c r="A3" s="23">
        <f>AVERAGE(Sheet1!H2:H21)</f>
        <v>58.390000000000008</v>
      </c>
      <c r="B3" s="24">
        <f>COUNTIF(Sheet1!I2:I21,"A")</f>
        <v>1</v>
      </c>
      <c r="C3" s="24">
        <f>COUNTIF(Sheet1!I2:I21,"B")</f>
        <v>4</v>
      </c>
      <c r="D3" s="24">
        <f>COUNTIF(Sheet1!I2:I21,"C")</f>
        <v>4</v>
      </c>
      <c r="E3" s="24">
        <f>COUNTIF(Sheet1!I2:I21,"D")</f>
        <v>5</v>
      </c>
      <c r="F3" s="35">
        <f>COUNTIF(Sheet1!I2:I21,"F")</f>
        <v>6</v>
      </c>
      <c r="G3" s="36">
        <f>MAX(Sheet1!H2:H21)</f>
        <v>91</v>
      </c>
      <c r="H3" s="37">
        <f>MIN(Sheet1!H2:H21)</f>
        <v>28.8</v>
      </c>
      <c r="I3" s="18"/>
    </row>
    <row r="4" spans="1:9" ht="15" thickTop="1" x14ac:dyDescent="0.3">
      <c r="I4" s="18"/>
    </row>
    <row r="7" spans="1:9" ht="15" thickBot="1" x14ac:dyDescent="0.35"/>
    <row r="8" spans="1:9" ht="15" thickTop="1" x14ac:dyDescent="0.3">
      <c r="A8" s="30" t="s">
        <v>38</v>
      </c>
      <c r="B8" s="31" t="s">
        <v>39</v>
      </c>
    </row>
    <row r="9" spans="1:9" x14ac:dyDescent="0.3">
      <c r="A9" s="32" t="s">
        <v>26</v>
      </c>
      <c r="B9" s="28">
        <f>COUNTIF(Sheet1!I2:I21,"&lt;&gt;F") / COUNTA(Sheet1!I2:I21)</f>
        <v>0.7</v>
      </c>
    </row>
    <row r="10" spans="1:9" ht="15" thickBot="1" x14ac:dyDescent="0.35">
      <c r="A10" s="33" t="s">
        <v>32</v>
      </c>
      <c r="B10" s="29">
        <f>COUNTIF(Sheet1!I2:I21,"F")/COUNTA(Sheet1!I2:I21)</f>
        <v>0.3</v>
      </c>
    </row>
    <row r="11" spans="1:9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Abdalla</dc:creator>
  <cp:lastModifiedBy>Maha Abdalla</cp:lastModifiedBy>
  <dcterms:created xsi:type="dcterms:W3CDTF">2025-09-09T20:13:00Z</dcterms:created>
  <dcterms:modified xsi:type="dcterms:W3CDTF">2025-09-11T22:32:43Z</dcterms:modified>
</cp:coreProperties>
</file>