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Blooki/Desktop/"/>
    </mc:Choice>
  </mc:AlternateContent>
  <xr:revisionPtr revIDLastSave="0" documentId="13_ncr:1_{0216C4AB-6203-E149-92EB-CBF642A0EDC0}" xr6:coauthVersionLast="47" xr6:coauthVersionMax="47" xr10:uidLastSave="{00000000-0000-0000-0000-000000000000}"/>
  <bookViews>
    <workbookView xWindow="3300" yWindow="520" windowWidth="20000" windowHeight="14000" xr2:uid="{1BA53AC8-BC1B-0148-B9FB-5D18C36F9448}"/>
  </bookViews>
  <sheets>
    <sheet name="EV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L7" i="1"/>
  <c r="M3" i="1"/>
  <c r="M4" i="1"/>
  <c r="M5" i="1"/>
  <c r="M2" i="1"/>
  <c r="E7" i="1"/>
  <c r="L3" i="1"/>
  <c r="L4" i="1"/>
  <c r="L5" i="1"/>
  <c r="L6" i="1"/>
  <c r="L2" i="1"/>
  <c r="K3" i="1"/>
  <c r="K4" i="1"/>
  <c r="K5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<sst xmlns="http://schemas.openxmlformats.org/spreadsheetml/2006/main" count="31" uniqueCount="29">
  <si>
    <t>Earned Value = Percent complete (actual) x Task Budget</t>
  </si>
  <si>
    <t>Task ID</t>
  </si>
  <si>
    <t>Activity</t>
  </si>
  <si>
    <t>Pred</t>
  </si>
  <si>
    <t>Duration</t>
  </si>
  <si>
    <t>Progress</t>
  </si>
  <si>
    <t>AC</t>
  </si>
  <si>
    <t>Preparation</t>
  </si>
  <si>
    <t>Design</t>
  </si>
  <si>
    <t>Implementation</t>
  </si>
  <si>
    <t>Testing</t>
  </si>
  <si>
    <t>Deployment</t>
  </si>
  <si>
    <t>-</t>
  </si>
  <si>
    <t>EV</t>
  </si>
  <si>
    <t>CV</t>
  </si>
  <si>
    <t>SPI</t>
  </si>
  <si>
    <t>SV</t>
  </si>
  <si>
    <t>CPI</t>
  </si>
  <si>
    <t>EAC</t>
  </si>
  <si>
    <t>CV = EV - AC</t>
  </si>
  <si>
    <t>SV = EV - PV</t>
  </si>
  <si>
    <t>CPI = EV/AC</t>
  </si>
  <si>
    <t>SPI = EV/PV</t>
  </si>
  <si>
    <t>EAC = BAC / CPI</t>
  </si>
  <si>
    <t>PV is -ve = Project is over the budget by -300.4</t>
  </si>
  <si>
    <t>Budget (PV)</t>
  </si>
  <si>
    <t>BAC</t>
  </si>
  <si>
    <t>BAC / SV = behind schedule rate</t>
  </si>
  <si>
    <t>SV is -ve &amp; SPI &lt; 1 = behind schedule by 14.2% so around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</si>
</sst>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B8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CABFF"/>
        <bgColor indexed="64"/>
      </patternFill>
    </fill>
    <fill>
      <patternFill patternType="solid">
        <fgColor rgb="FFE8FFAC"/>
        <bgColor indexed="64"/>
      </patternFill>
    </fill>
    <fill>
      <patternFill patternType="solid">
        <fgColor rgb="FF95A8D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 applyAlignment="1">
      <alignment horizontal="center" vertical="center"/>
    </xf>
    <xf numFmtId="17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17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FAC"/>
      <color rgb="FFBCABFF"/>
      <color rgb="FF95A8D9"/>
      <color rgb="FF65E8FF"/>
      <color rgb="FF97D9A4"/>
      <color rgb="FFF2B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AA0F-8084-7F4D-8A51-34D2FD33F480}">
  <dimension ref="A1:M15"/>
  <sheetViews>
    <sheetView tabSelected="1" workbookViewId="0">
      <selection activeCell="D25" sqref="D25"/>
    </sheetView>
  </sheetViews>
  <sheetFormatPr baseColWidth="10" defaultRowHeight="16" x14ac:dyDescent="0.2"/>
  <cols>
    <col min="1" max="1" width="10.83203125" style="2"/>
    <col min="2" max="2" width="16.6640625" style="2" customWidth="1"/>
    <col min="3" max="4" width="10.83203125" style="2"/>
    <col min="5" max="5" width="13.33203125" style="2" customWidth="1"/>
    <col min="6" max="7" width="10.83203125" style="2"/>
    <col min="11" max="11" width="13.33203125" customWidth="1"/>
  </cols>
  <sheetData>
    <row r="1" spans="1:13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25</v>
      </c>
      <c r="F1" s="3" t="s">
        <v>5</v>
      </c>
      <c r="G1" s="3" t="s">
        <v>6</v>
      </c>
      <c r="H1" s="7" t="s">
        <v>13</v>
      </c>
      <c r="I1" s="10" t="s">
        <v>14</v>
      </c>
      <c r="J1" s="12" t="s">
        <v>16</v>
      </c>
      <c r="K1" s="11" t="s">
        <v>17</v>
      </c>
      <c r="L1" s="13" t="s">
        <v>15</v>
      </c>
      <c r="M1" s="14" t="s">
        <v>18</v>
      </c>
    </row>
    <row r="2" spans="1:13" x14ac:dyDescent="0.2">
      <c r="A2" s="2">
        <v>1</v>
      </c>
      <c r="B2" s="2" t="s">
        <v>7</v>
      </c>
      <c r="C2" s="4" t="s">
        <v>12</v>
      </c>
      <c r="D2" s="2">
        <v>2</v>
      </c>
      <c r="E2" s="2">
        <v>600</v>
      </c>
      <c r="F2" s="5">
        <v>1</v>
      </c>
      <c r="G2" s="2">
        <v>600</v>
      </c>
      <c r="H2" s="2">
        <f>F2*E2</f>
        <v>600</v>
      </c>
      <c r="I2" s="2">
        <f>H2-G2</f>
        <v>0</v>
      </c>
      <c r="J2" s="1">
        <f>H2-E2</f>
        <v>0</v>
      </c>
      <c r="K2" s="1">
        <f>H2/G2</f>
        <v>1</v>
      </c>
      <c r="L2" s="1">
        <f>H2/E2</f>
        <v>1</v>
      </c>
      <c r="M2" s="24">
        <f>$E$7/K2</f>
        <v>3700</v>
      </c>
    </row>
    <row r="3" spans="1:13" x14ac:dyDescent="0.2">
      <c r="A3" s="2">
        <v>2</v>
      </c>
      <c r="B3" s="2" t="s">
        <v>8</v>
      </c>
      <c r="C3" s="2">
        <v>1</v>
      </c>
      <c r="D3" s="2">
        <v>3</v>
      </c>
      <c r="E3" s="2">
        <v>1200</v>
      </c>
      <c r="F3" s="5">
        <v>1</v>
      </c>
      <c r="G3" s="2">
        <v>1400</v>
      </c>
      <c r="H3" s="2">
        <f t="shared" ref="H3:H6" si="0">F3*E3</f>
        <v>1200</v>
      </c>
      <c r="I3" s="2">
        <f t="shared" ref="I3:I6" si="1">H3-G3</f>
        <v>-200</v>
      </c>
      <c r="J3" s="1">
        <f t="shared" ref="J3:J6" si="2">H3-E3</f>
        <v>0</v>
      </c>
      <c r="K3" s="21">
        <f t="shared" ref="K3:K6" si="3">H3/G3</f>
        <v>0.8571428571428571</v>
      </c>
      <c r="L3" s="1">
        <f t="shared" ref="L3:L6" si="4">H3/E3</f>
        <v>1</v>
      </c>
      <c r="M3" s="23">
        <f t="shared" ref="M3:M6" si="5">$E$7/K3</f>
        <v>4316.666666666667</v>
      </c>
    </row>
    <row r="4" spans="1:13" x14ac:dyDescent="0.2">
      <c r="A4" s="2">
        <v>3</v>
      </c>
      <c r="B4" s="2" t="s">
        <v>9</v>
      </c>
      <c r="C4" s="2">
        <v>2</v>
      </c>
      <c r="D4" s="2">
        <v>2</v>
      </c>
      <c r="E4" s="2">
        <v>400</v>
      </c>
      <c r="F4" s="5">
        <v>0.5</v>
      </c>
      <c r="G4" s="2">
        <v>200</v>
      </c>
      <c r="H4" s="2">
        <f t="shared" si="0"/>
        <v>200</v>
      </c>
      <c r="I4" s="2">
        <f t="shared" si="1"/>
        <v>0</v>
      </c>
      <c r="J4" s="1">
        <f t="shared" si="2"/>
        <v>-200</v>
      </c>
      <c r="K4" s="1">
        <f t="shared" si="3"/>
        <v>1</v>
      </c>
      <c r="L4" s="1">
        <f t="shared" si="4"/>
        <v>0.5</v>
      </c>
      <c r="M4" s="24">
        <f t="shared" si="5"/>
        <v>3700</v>
      </c>
    </row>
    <row r="5" spans="1:13" x14ac:dyDescent="0.2">
      <c r="A5" s="2">
        <v>4</v>
      </c>
      <c r="B5" s="2" t="s">
        <v>10</v>
      </c>
      <c r="C5" s="2">
        <v>2</v>
      </c>
      <c r="D5" s="2">
        <v>3</v>
      </c>
      <c r="E5" s="2">
        <v>1200</v>
      </c>
      <c r="F5" s="6">
        <v>0.33300000000000002</v>
      </c>
      <c r="G5" s="2">
        <v>500</v>
      </c>
      <c r="H5" s="2">
        <f t="shared" si="0"/>
        <v>399.6</v>
      </c>
      <c r="I5" s="2">
        <f t="shared" si="1"/>
        <v>-100.39999999999998</v>
      </c>
      <c r="J5" s="1">
        <f t="shared" si="2"/>
        <v>-800.4</v>
      </c>
      <c r="K5" s="23">
        <f t="shared" si="3"/>
        <v>0.79920000000000002</v>
      </c>
      <c r="L5" s="21">
        <f t="shared" si="4"/>
        <v>0.33300000000000002</v>
      </c>
      <c r="M5" s="23">
        <f t="shared" si="5"/>
        <v>4629.6296296296296</v>
      </c>
    </row>
    <row r="6" spans="1:13" x14ac:dyDescent="0.2">
      <c r="A6" s="2">
        <v>5</v>
      </c>
      <c r="B6" s="2" t="s">
        <v>11</v>
      </c>
      <c r="C6" s="2">
        <v>4</v>
      </c>
      <c r="D6" s="2">
        <v>3</v>
      </c>
      <c r="E6" s="2">
        <v>300</v>
      </c>
      <c r="F6" s="5">
        <v>0</v>
      </c>
      <c r="G6" s="2">
        <v>0</v>
      </c>
      <c r="H6" s="2">
        <f t="shared" si="0"/>
        <v>0</v>
      </c>
      <c r="I6" s="2">
        <f t="shared" si="1"/>
        <v>0</v>
      </c>
      <c r="J6" s="1">
        <f t="shared" si="2"/>
        <v>-300</v>
      </c>
      <c r="K6" s="1" t="s">
        <v>12</v>
      </c>
      <c r="L6" s="1">
        <f t="shared" si="4"/>
        <v>0</v>
      </c>
      <c r="M6" s="23" t="s">
        <v>12</v>
      </c>
    </row>
    <row r="7" spans="1:13" x14ac:dyDescent="0.2">
      <c r="D7" s="22" t="s">
        <v>26</v>
      </c>
      <c r="E7" s="22">
        <f>SUM(E2:E6)</f>
        <v>3700</v>
      </c>
      <c r="I7" s="28">
        <f>SUM(I2:I6)</f>
        <v>-300.39999999999998</v>
      </c>
      <c r="J7" s="26">
        <f>AVERAGE(J2:J6)</f>
        <v>-260.08000000000004</v>
      </c>
      <c r="K7" s="1"/>
      <c r="L7" s="25">
        <f>AVERAGE(L2:L6)</f>
        <v>0.56659999999999999</v>
      </c>
      <c r="M7" s="1"/>
    </row>
    <row r="8" spans="1:13" x14ac:dyDescent="0.2">
      <c r="I8" s="1"/>
      <c r="J8" s="1"/>
      <c r="K8" s="1"/>
      <c r="L8" s="1"/>
      <c r="M8" s="1"/>
    </row>
    <row r="9" spans="1:13" x14ac:dyDescent="0.2">
      <c r="A9" s="9" t="s">
        <v>0</v>
      </c>
      <c r="B9" s="9"/>
      <c r="C9" s="9"/>
      <c r="D9" s="9"/>
      <c r="E9" s="9"/>
    </row>
    <row r="10" spans="1:13" x14ac:dyDescent="0.2">
      <c r="A10" s="15" t="s">
        <v>19</v>
      </c>
      <c r="B10" s="15"/>
      <c r="C10" s="15"/>
      <c r="D10" s="15"/>
      <c r="E10" s="15"/>
    </row>
    <row r="11" spans="1:13" x14ac:dyDescent="0.2">
      <c r="A11" s="16" t="s">
        <v>20</v>
      </c>
      <c r="B11" s="16"/>
      <c r="C11" s="16"/>
      <c r="D11" s="16"/>
      <c r="E11" s="16"/>
      <c r="H11" s="20" t="s">
        <v>24</v>
      </c>
      <c r="I11" s="20"/>
      <c r="J11" s="20"/>
      <c r="K11" s="20"/>
    </row>
    <row r="12" spans="1:13" x14ac:dyDescent="0.2">
      <c r="A12" s="17" t="s">
        <v>21</v>
      </c>
      <c r="B12" s="17"/>
      <c r="C12" s="17"/>
      <c r="D12" s="17"/>
      <c r="E12" s="17"/>
    </row>
    <row r="13" spans="1:13" x14ac:dyDescent="0.2">
      <c r="A13" s="18" t="s">
        <v>22</v>
      </c>
      <c r="B13" s="18"/>
      <c r="C13" s="18"/>
      <c r="D13" s="18"/>
      <c r="E13" s="18"/>
      <c r="H13" s="8" t="s">
        <v>28</v>
      </c>
      <c r="I13" s="8"/>
      <c r="J13" s="8"/>
      <c r="K13" s="8"/>
      <c r="L13" s="8"/>
    </row>
    <row r="14" spans="1:13" x14ac:dyDescent="0.2">
      <c r="A14" s="19" t="s">
        <v>23</v>
      </c>
      <c r="B14" s="19"/>
      <c r="C14" s="19"/>
      <c r="D14" s="19"/>
      <c r="E14" s="19"/>
    </row>
    <row r="15" spans="1:13" x14ac:dyDescent="0.2">
      <c r="H15" s="27" t="s">
        <v>27</v>
      </c>
      <c r="I15" s="27"/>
      <c r="J15" s="27"/>
      <c r="K15" s="27"/>
    </row>
  </sheetData>
  <mergeCells count="9">
    <mergeCell ref="H15:K15"/>
    <mergeCell ref="H13:L13"/>
    <mergeCell ref="A13:E13"/>
    <mergeCell ref="A14:E14"/>
    <mergeCell ref="H11:K11"/>
    <mergeCell ref="A9:E9"/>
    <mergeCell ref="A10:E10"/>
    <mergeCell ref="A11:E1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Blooki</dc:creator>
  <cp:lastModifiedBy>Maha Blooki</cp:lastModifiedBy>
  <dcterms:created xsi:type="dcterms:W3CDTF">2022-11-04T21:32:06Z</dcterms:created>
  <dcterms:modified xsi:type="dcterms:W3CDTF">2022-11-04T22:45:29Z</dcterms:modified>
</cp:coreProperties>
</file>