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E19" i="1"/>
  <c r="F19" i="1"/>
  <c r="G19" i="1"/>
  <c r="H19" i="1"/>
  <c r="E18" i="1"/>
  <c r="F18" i="1"/>
  <c r="G18" i="1"/>
  <c r="H18" i="1"/>
  <c r="D18" i="1"/>
  <c r="D19" i="1"/>
  <c r="K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2" i="1"/>
</calcChain>
</file>

<file path=xl/sharedStrings.xml><?xml version="1.0" encoding="utf-8"?>
<sst xmlns="http://schemas.openxmlformats.org/spreadsheetml/2006/main" count="51" uniqueCount="48">
  <si>
    <t>Roll No.</t>
  </si>
  <si>
    <t>DS</t>
  </si>
  <si>
    <t>Java</t>
  </si>
  <si>
    <t>OS</t>
  </si>
  <si>
    <t>OAT</t>
  </si>
  <si>
    <t>Akash</t>
  </si>
  <si>
    <t>Bhavin</t>
  </si>
  <si>
    <t>Dhoni</t>
  </si>
  <si>
    <t>Dhruv</t>
  </si>
  <si>
    <t>Heet</t>
  </si>
  <si>
    <t>Jash</t>
  </si>
  <si>
    <t>Kavya</t>
  </si>
  <si>
    <t>Kohli</t>
  </si>
  <si>
    <t>Milan</t>
  </si>
  <si>
    <t>Nazil</t>
  </si>
  <si>
    <t>Rudra</t>
  </si>
  <si>
    <t>Utsav</t>
  </si>
  <si>
    <t>Virat</t>
  </si>
  <si>
    <t>Yash</t>
  </si>
  <si>
    <t>Yug</t>
  </si>
  <si>
    <t>Python</t>
  </si>
  <si>
    <t>Percentage</t>
  </si>
  <si>
    <t>Grade</t>
  </si>
  <si>
    <t>Average</t>
  </si>
  <si>
    <t>Total Marks</t>
  </si>
  <si>
    <t>Max Marks</t>
  </si>
  <si>
    <t>Min Marks</t>
  </si>
  <si>
    <t>Uppercase</t>
  </si>
  <si>
    <t>Lowercase</t>
  </si>
  <si>
    <t>Full Name</t>
  </si>
  <si>
    <t>First Name</t>
  </si>
  <si>
    <t>Last Name</t>
  </si>
  <si>
    <t>Patel</t>
  </si>
  <si>
    <t>sharma</t>
  </si>
  <si>
    <t>patel</t>
  </si>
  <si>
    <t>panara</t>
  </si>
  <si>
    <t>vaghela</t>
  </si>
  <si>
    <t>manani</t>
  </si>
  <si>
    <t>pandya</t>
  </si>
  <si>
    <t>bhalani</t>
  </si>
  <si>
    <t>makvana</t>
  </si>
  <si>
    <t>siddhpura</t>
  </si>
  <si>
    <t>trivedi</t>
  </si>
  <si>
    <t>kansagra</t>
  </si>
  <si>
    <t>akash</t>
  </si>
  <si>
    <t>Min</t>
  </si>
  <si>
    <t>Max</t>
  </si>
  <si>
    <t>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</si>
</sst>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34"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theme="4" tint="0.59996337778862885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6500"/>
      </font>
      <fill>
        <patternFill>
          <bgColor rgb="FFFFEB9C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2D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zoomScaleNormal="100" workbookViewId="0">
      <pane ySplit="1" topLeftCell="A2" activePane="bottomLeft" state="frozen"/>
      <selection pane="bottomLeft" activeCell="L20" sqref="L20"/>
    </sheetView>
  </sheetViews>
  <sheetFormatPr defaultRowHeight="15" x14ac:dyDescent="0.25"/>
  <cols>
    <col min="2" max="3" width="16.7109375" customWidth="1"/>
    <col min="9" max="9" width="12.7109375" customWidth="1"/>
    <col min="10" max="10" width="14.85546875" customWidth="1"/>
    <col min="11" max="11" width="12.5703125" customWidth="1"/>
    <col min="12" max="12" width="17.85546875" customWidth="1"/>
    <col min="13" max="13" width="12.7109375" customWidth="1"/>
    <col min="14" max="14" width="11.42578125" customWidth="1"/>
    <col min="15" max="15" width="12" customWidth="1"/>
    <col min="16" max="16" width="10.7109375" customWidth="1"/>
    <col min="17" max="17" width="17.140625" customWidth="1"/>
    <col min="18" max="18" width="15" customWidth="1"/>
  </cols>
  <sheetData>
    <row r="1" spans="1:18" ht="15.75" x14ac:dyDescent="0.25">
      <c r="A1" s="1" t="s">
        <v>0</v>
      </c>
      <c r="B1" s="2" t="s">
        <v>30</v>
      </c>
      <c r="C1" s="2" t="s">
        <v>31</v>
      </c>
      <c r="D1" s="2" t="s">
        <v>1</v>
      </c>
      <c r="E1" s="2" t="s">
        <v>2</v>
      </c>
      <c r="F1" s="2" t="s">
        <v>3</v>
      </c>
      <c r="G1" s="2" t="s">
        <v>4</v>
      </c>
      <c r="H1" s="4" t="s">
        <v>20</v>
      </c>
      <c r="I1" s="2" t="s">
        <v>24</v>
      </c>
      <c r="J1" s="2" t="s">
        <v>23</v>
      </c>
      <c r="K1" s="2" t="s">
        <v>21</v>
      </c>
      <c r="L1" s="2" t="s">
        <v>22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47</v>
      </c>
    </row>
    <row r="2" spans="1:18" x14ac:dyDescent="0.25">
      <c r="A2" s="3">
        <v>101</v>
      </c>
      <c r="B2" s="3" t="s">
        <v>5</v>
      </c>
      <c r="C2" s="3" t="s">
        <v>32</v>
      </c>
      <c r="D2" s="3">
        <v>50</v>
      </c>
      <c r="E2" s="3">
        <v>50</v>
      </c>
      <c r="F2" s="3">
        <v>50</v>
      </c>
      <c r="G2" s="3">
        <v>50</v>
      </c>
      <c r="H2" s="3">
        <v>60</v>
      </c>
      <c r="I2" s="3">
        <f>SUM(D2:H2)</f>
        <v>260</v>
      </c>
      <c r="J2" s="3">
        <f>AVERAGE(D2:H2)</f>
        <v>52</v>
      </c>
      <c r="K2" s="5">
        <f>I2/500</f>
        <v>0.52</v>
      </c>
      <c r="L2" s="3" t="str">
        <f>IF(K2&gt;=90%, "A",IF(K2&gt;=80%, "B",IF(K2&gt;=70%, "C",IF(K2&gt;=60%, "D","F"))))</f>
        <v>F</v>
      </c>
      <c r="M2" s="3">
        <f>MAX(D2:H2)</f>
        <v>60</v>
      </c>
      <c r="N2" s="3">
        <f>MIN(E2)</f>
        <v>50</v>
      </c>
      <c r="O2" s="3" t="str">
        <f>UPPER(B2)</f>
        <v>AKASH</v>
      </c>
      <c r="P2" s="3" t="s">
        <v>44</v>
      </c>
      <c r="Q2" s="3" t="str">
        <f>CONCATENATE(B2," ",C2)</f>
        <v>Akash Patel</v>
      </c>
      <c r="R2" t="str">
        <f>TRIM(Q2)</f>
        <v>Akash Patel</v>
      </c>
    </row>
    <row r="3" spans="1:18" x14ac:dyDescent="0.25">
      <c r="A3" s="3">
        <v>102</v>
      </c>
      <c r="B3" s="3" t="s">
        <v>6</v>
      </c>
      <c r="C3" s="3" t="s">
        <v>33</v>
      </c>
      <c r="D3" s="3">
        <v>90</v>
      </c>
      <c r="E3" s="3">
        <v>60</v>
      </c>
      <c r="F3" s="3">
        <v>60</v>
      </c>
      <c r="G3" s="3">
        <v>60</v>
      </c>
      <c r="H3" s="3">
        <v>56</v>
      </c>
      <c r="I3" s="3">
        <f t="shared" ref="I3:I16" si="0">SUM(D3:H3)</f>
        <v>326</v>
      </c>
      <c r="J3" s="3">
        <f t="shared" ref="J3:J16" si="1">AVERAGE(D3:H3)</f>
        <v>65.2</v>
      </c>
      <c r="K3" s="5">
        <f t="shared" ref="K3:K16" si="2">I3/500</f>
        <v>0.65200000000000002</v>
      </c>
      <c r="L3" s="3" t="str">
        <f t="shared" ref="L3:L16" si="3">IF(K3&gt;=90%, "A",IF(K3&gt;=80%, "B",IF(K3&gt;=70%, "C",IF(K3&gt;=60%, "D","F"))))</f>
        <v>D</v>
      </c>
      <c r="M3" s="3">
        <f t="shared" ref="M3:M16" si="4">MAX(D3:H3)</f>
        <v>90</v>
      </c>
      <c r="N3" s="3">
        <f t="shared" ref="N3:N16" si="5">MIN(E3)</f>
        <v>60</v>
      </c>
      <c r="O3" s="3" t="str">
        <f t="shared" ref="O3:O16" si="6">UPPER(B3)</f>
        <v>BHAVIN</v>
      </c>
      <c r="P3" s="3" t="str">
        <f t="shared" ref="P3:P16" si="7">LOWER(B3)</f>
        <v>bhavin</v>
      </c>
      <c r="Q3" s="3" t="str">
        <f t="shared" ref="Q3:Q16" si="8">CONCATENATE(B3," ",C3)</f>
        <v>Bhavin sharma</v>
      </c>
      <c r="R3" t="str">
        <f t="shared" ref="R3:R16" si="9">TRIM(Q3)</f>
        <v>Bhavin sharma</v>
      </c>
    </row>
    <row r="4" spans="1:18" x14ac:dyDescent="0.25">
      <c r="A4" s="3">
        <v>103</v>
      </c>
      <c r="B4" s="3" t="s">
        <v>7</v>
      </c>
      <c r="C4" s="3" t="s">
        <v>34</v>
      </c>
      <c r="D4" s="3">
        <v>98</v>
      </c>
      <c r="E4" s="3">
        <v>35</v>
      </c>
      <c r="F4" s="3">
        <v>41</v>
      </c>
      <c r="G4" s="3">
        <v>35</v>
      </c>
      <c r="H4" s="3">
        <v>55</v>
      </c>
      <c r="I4" s="3">
        <f t="shared" si="0"/>
        <v>264</v>
      </c>
      <c r="J4" s="3">
        <f t="shared" si="1"/>
        <v>52.8</v>
      </c>
      <c r="K4" s="5">
        <f t="shared" si="2"/>
        <v>0.52800000000000002</v>
      </c>
      <c r="L4" s="3" t="str">
        <f t="shared" si="3"/>
        <v>F</v>
      </c>
      <c r="M4" s="3">
        <f t="shared" si="4"/>
        <v>98</v>
      </c>
      <c r="N4" s="3">
        <f t="shared" si="5"/>
        <v>35</v>
      </c>
      <c r="O4" s="3" t="str">
        <f t="shared" si="6"/>
        <v>DHONI</v>
      </c>
      <c r="P4" s="3" t="str">
        <f t="shared" si="7"/>
        <v>dhoni</v>
      </c>
      <c r="Q4" s="3" t="str">
        <f t="shared" si="8"/>
        <v>Dhoni patel</v>
      </c>
      <c r="R4" t="str">
        <f t="shared" si="9"/>
        <v>Dhoni patel</v>
      </c>
    </row>
    <row r="5" spans="1:18" x14ac:dyDescent="0.25">
      <c r="A5" s="3">
        <v>104</v>
      </c>
      <c r="B5" s="3" t="s">
        <v>8</v>
      </c>
      <c r="C5" s="3" t="s">
        <v>35</v>
      </c>
      <c r="D5" s="3">
        <v>58</v>
      </c>
      <c r="E5" s="3">
        <v>65</v>
      </c>
      <c r="F5" s="3">
        <v>65</v>
      </c>
      <c r="G5" s="3">
        <v>65</v>
      </c>
      <c r="H5" s="3">
        <v>56</v>
      </c>
      <c r="I5" s="3">
        <f t="shared" si="0"/>
        <v>309</v>
      </c>
      <c r="J5" s="3">
        <f t="shared" si="1"/>
        <v>61.8</v>
      </c>
      <c r="K5" s="5">
        <f t="shared" si="2"/>
        <v>0.61799999999999999</v>
      </c>
      <c r="L5" s="3" t="str">
        <f t="shared" si="3"/>
        <v>D</v>
      </c>
      <c r="M5" s="3">
        <f t="shared" si="4"/>
        <v>65</v>
      </c>
      <c r="N5" s="3">
        <f t="shared" si="5"/>
        <v>65</v>
      </c>
      <c r="O5" s="3" t="str">
        <f t="shared" si="6"/>
        <v>DHRUV</v>
      </c>
      <c r="P5" s="3" t="str">
        <f t="shared" si="7"/>
        <v>dhruv</v>
      </c>
      <c r="Q5" s="3" t="str">
        <f t="shared" si="8"/>
        <v>Dhruv panara</v>
      </c>
      <c r="R5" t="str">
        <f t="shared" si="9"/>
        <v>Dhruv panara</v>
      </c>
    </row>
    <row r="6" spans="1:18" x14ac:dyDescent="0.25">
      <c r="A6" s="3">
        <v>105</v>
      </c>
      <c r="B6" s="3" t="s">
        <v>9</v>
      </c>
      <c r="C6" s="3" t="s">
        <v>36</v>
      </c>
      <c r="D6" s="3">
        <v>98</v>
      </c>
      <c r="E6" s="3">
        <v>36</v>
      </c>
      <c r="F6" s="3">
        <v>95</v>
      </c>
      <c r="G6" s="3">
        <v>36</v>
      </c>
      <c r="H6" s="3">
        <v>97</v>
      </c>
      <c r="I6" s="3">
        <f t="shared" si="0"/>
        <v>362</v>
      </c>
      <c r="J6" s="3">
        <f t="shared" si="1"/>
        <v>72.400000000000006</v>
      </c>
      <c r="K6" s="5">
        <f t="shared" si="2"/>
        <v>0.72399999999999998</v>
      </c>
      <c r="L6" s="3" t="str">
        <f t="shared" si="3"/>
        <v>C</v>
      </c>
      <c r="M6" s="3">
        <f t="shared" si="4"/>
        <v>98</v>
      </c>
      <c r="N6" s="3">
        <f t="shared" si="5"/>
        <v>36</v>
      </c>
      <c r="O6" s="3" t="str">
        <f t="shared" si="6"/>
        <v>HEET</v>
      </c>
      <c r="P6" s="3" t="str">
        <f t="shared" si="7"/>
        <v>heet</v>
      </c>
      <c r="Q6" s="3" t="str">
        <f t="shared" si="8"/>
        <v>Heet vaghela</v>
      </c>
      <c r="R6" t="str">
        <f t="shared" si="9"/>
        <v>Heet vaghela</v>
      </c>
    </row>
    <row r="7" spans="1:18" x14ac:dyDescent="0.25">
      <c r="A7" s="3">
        <v>106</v>
      </c>
      <c r="B7" s="3" t="s">
        <v>10</v>
      </c>
      <c r="C7" s="3" t="s">
        <v>37</v>
      </c>
      <c r="D7" s="3">
        <v>98</v>
      </c>
      <c r="E7" s="3">
        <v>56</v>
      </c>
      <c r="F7" s="3">
        <v>56</v>
      </c>
      <c r="G7" s="3">
        <v>56</v>
      </c>
      <c r="H7" s="3">
        <v>64</v>
      </c>
      <c r="I7" s="3">
        <f t="shared" si="0"/>
        <v>330</v>
      </c>
      <c r="J7" s="3">
        <f t="shared" si="1"/>
        <v>66</v>
      </c>
      <c r="K7" s="5">
        <f t="shared" si="2"/>
        <v>0.66</v>
      </c>
      <c r="L7" s="3" t="str">
        <f t="shared" si="3"/>
        <v>D</v>
      </c>
      <c r="M7" s="3">
        <f t="shared" si="4"/>
        <v>98</v>
      </c>
      <c r="N7" s="3">
        <f t="shared" si="5"/>
        <v>56</v>
      </c>
      <c r="O7" s="3" t="str">
        <f t="shared" si="6"/>
        <v>JASH</v>
      </c>
      <c r="P7" s="3" t="str">
        <f t="shared" si="7"/>
        <v>jash</v>
      </c>
      <c r="Q7" s="3" t="str">
        <f t="shared" si="8"/>
        <v>Jash manani</v>
      </c>
      <c r="R7" t="str">
        <f t="shared" si="9"/>
        <v>Jash manani</v>
      </c>
    </row>
    <row r="8" spans="1:18" x14ac:dyDescent="0.25">
      <c r="A8" s="3">
        <v>107</v>
      </c>
      <c r="B8" s="3" t="s">
        <v>11</v>
      </c>
      <c r="C8" s="3" t="s">
        <v>38</v>
      </c>
      <c r="D8" s="3">
        <v>98</v>
      </c>
      <c r="E8" s="3">
        <v>45</v>
      </c>
      <c r="F8" s="3">
        <v>45</v>
      </c>
      <c r="G8" s="3">
        <v>45</v>
      </c>
      <c r="H8" s="3">
        <v>54</v>
      </c>
      <c r="I8" s="3">
        <f t="shared" si="0"/>
        <v>287</v>
      </c>
      <c r="J8" s="3">
        <f t="shared" si="1"/>
        <v>57.4</v>
      </c>
      <c r="K8" s="5">
        <f t="shared" si="2"/>
        <v>0.57399999999999995</v>
      </c>
      <c r="L8" s="3" t="str">
        <f t="shared" si="3"/>
        <v>F</v>
      </c>
      <c r="M8" s="3">
        <f t="shared" si="4"/>
        <v>98</v>
      </c>
      <c r="N8" s="3">
        <f t="shared" si="5"/>
        <v>45</v>
      </c>
      <c r="O8" s="3" t="str">
        <f t="shared" si="6"/>
        <v>KAVYA</v>
      </c>
      <c r="P8" s="3" t="str">
        <f t="shared" si="7"/>
        <v>kavya</v>
      </c>
      <c r="Q8" s="3" t="str">
        <f t="shared" si="8"/>
        <v>Kavya pandya</v>
      </c>
      <c r="R8" t="str">
        <f t="shared" si="9"/>
        <v>Kavya pandya</v>
      </c>
    </row>
    <row r="9" spans="1:18" x14ac:dyDescent="0.25">
      <c r="A9" s="3">
        <v>108</v>
      </c>
      <c r="B9" s="3" t="s">
        <v>12</v>
      </c>
      <c r="C9" s="3" t="s">
        <v>39</v>
      </c>
      <c r="D9" s="3">
        <v>64</v>
      </c>
      <c r="E9" s="3">
        <v>64</v>
      </c>
      <c r="F9" s="3">
        <v>98</v>
      </c>
      <c r="G9" s="3">
        <v>64</v>
      </c>
      <c r="H9" s="3">
        <v>64</v>
      </c>
      <c r="I9" s="3">
        <f t="shared" si="0"/>
        <v>354</v>
      </c>
      <c r="J9" s="3">
        <f t="shared" si="1"/>
        <v>70.8</v>
      </c>
      <c r="K9" s="5">
        <f t="shared" si="2"/>
        <v>0.70799999999999996</v>
      </c>
      <c r="L9" s="3" t="str">
        <f t="shared" si="3"/>
        <v>C</v>
      </c>
      <c r="M9" s="3">
        <f t="shared" si="4"/>
        <v>98</v>
      </c>
      <c r="N9" s="3">
        <f t="shared" si="5"/>
        <v>64</v>
      </c>
      <c r="O9" s="3" t="str">
        <f t="shared" si="6"/>
        <v>KOHLI</v>
      </c>
      <c r="P9" s="3" t="str">
        <f t="shared" si="7"/>
        <v>kohli</v>
      </c>
      <c r="Q9" s="3" t="str">
        <f t="shared" si="8"/>
        <v>Kohli bhalani</v>
      </c>
      <c r="R9" t="str">
        <f t="shared" si="9"/>
        <v>Kohli bhalani</v>
      </c>
    </row>
    <row r="10" spans="1:18" x14ac:dyDescent="0.25">
      <c r="A10" s="3">
        <v>109</v>
      </c>
      <c r="B10" s="3" t="s">
        <v>13</v>
      </c>
      <c r="C10" s="3" t="s">
        <v>40</v>
      </c>
      <c r="D10" s="3">
        <v>55</v>
      </c>
      <c r="E10" s="3">
        <v>55</v>
      </c>
      <c r="F10" s="3">
        <v>55</v>
      </c>
      <c r="G10" s="3">
        <v>55</v>
      </c>
      <c r="H10" s="3">
        <v>97</v>
      </c>
      <c r="I10" s="3">
        <f t="shared" si="0"/>
        <v>317</v>
      </c>
      <c r="J10" s="3">
        <f t="shared" si="1"/>
        <v>63.4</v>
      </c>
      <c r="K10" s="5">
        <f t="shared" si="2"/>
        <v>0.63400000000000001</v>
      </c>
      <c r="L10" s="3" t="str">
        <f t="shared" si="3"/>
        <v>D</v>
      </c>
      <c r="M10" s="3">
        <f t="shared" si="4"/>
        <v>97</v>
      </c>
      <c r="N10" s="3">
        <f t="shared" si="5"/>
        <v>55</v>
      </c>
      <c r="O10" s="3" t="str">
        <f t="shared" si="6"/>
        <v>MILAN</v>
      </c>
      <c r="P10" s="3" t="str">
        <f t="shared" si="7"/>
        <v>milan</v>
      </c>
      <c r="Q10" s="3" t="str">
        <f t="shared" si="8"/>
        <v>Milan makvana</v>
      </c>
      <c r="R10" t="str">
        <f t="shared" si="9"/>
        <v>Milan makvana</v>
      </c>
    </row>
    <row r="11" spans="1:18" x14ac:dyDescent="0.25">
      <c r="A11" s="3">
        <v>110</v>
      </c>
      <c r="B11" s="3" t="s">
        <v>14</v>
      </c>
      <c r="C11" s="3" t="s">
        <v>41</v>
      </c>
      <c r="D11" s="3">
        <v>89</v>
      </c>
      <c r="E11" s="3">
        <v>89</v>
      </c>
      <c r="F11" s="3">
        <v>89</v>
      </c>
      <c r="G11" s="3">
        <v>89</v>
      </c>
      <c r="H11" s="3">
        <v>96</v>
      </c>
      <c r="I11" s="3">
        <f t="shared" si="0"/>
        <v>452</v>
      </c>
      <c r="J11" s="3">
        <f t="shared" si="1"/>
        <v>90.4</v>
      </c>
      <c r="K11" s="5">
        <f t="shared" si="2"/>
        <v>0.90400000000000003</v>
      </c>
      <c r="L11" s="3" t="str">
        <f t="shared" si="3"/>
        <v>A</v>
      </c>
      <c r="M11" s="3">
        <f t="shared" si="4"/>
        <v>96</v>
      </c>
      <c r="N11" s="3">
        <f t="shared" si="5"/>
        <v>89</v>
      </c>
      <c r="O11" s="3" t="str">
        <f t="shared" si="6"/>
        <v>NAZIL</v>
      </c>
      <c r="P11" s="3" t="str">
        <f t="shared" si="7"/>
        <v>nazil</v>
      </c>
      <c r="Q11" s="3" t="str">
        <f t="shared" si="8"/>
        <v>Nazil siddhpura</v>
      </c>
      <c r="R11" t="str">
        <f t="shared" si="9"/>
        <v>Nazil siddhpura</v>
      </c>
    </row>
    <row r="12" spans="1:18" x14ac:dyDescent="0.25">
      <c r="A12" s="3">
        <v>111</v>
      </c>
      <c r="B12" s="3" t="s">
        <v>15</v>
      </c>
      <c r="C12" s="3" t="s">
        <v>34</v>
      </c>
      <c r="D12" s="3">
        <v>54</v>
      </c>
      <c r="E12" s="3">
        <v>54</v>
      </c>
      <c r="F12" s="3">
        <v>54</v>
      </c>
      <c r="G12" s="3">
        <v>54</v>
      </c>
      <c r="H12" s="3">
        <v>64</v>
      </c>
      <c r="I12" s="3">
        <f t="shared" si="0"/>
        <v>280</v>
      </c>
      <c r="J12" s="3">
        <f t="shared" si="1"/>
        <v>56</v>
      </c>
      <c r="K12" s="5">
        <f t="shared" si="2"/>
        <v>0.56000000000000005</v>
      </c>
      <c r="L12" s="3" t="str">
        <f t="shared" si="3"/>
        <v>F</v>
      </c>
      <c r="M12" s="3">
        <f t="shared" si="4"/>
        <v>64</v>
      </c>
      <c r="N12" s="3">
        <f t="shared" si="5"/>
        <v>54</v>
      </c>
      <c r="O12" s="3" t="str">
        <f t="shared" si="6"/>
        <v>RUDRA</v>
      </c>
      <c r="P12" s="3" t="str">
        <f t="shared" si="7"/>
        <v>rudra</v>
      </c>
      <c r="Q12" s="3" t="str">
        <f t="shared" si="8"/>
        <v>Rudra patel</v>
      </c>
      <c r="R12" t="str">
        <f t="shared" si="9"/>
        <v>Rudra patel</v>
      </c>
    </row>
    <row r="13" spans="1:18" x14ac:dyDescent="0.25">
      <c r="A13" s="3">
        <v>112</v>
      </c>
      <c r="B13" s="3" t="s">
        <v>16</v>
      </c>
      <c r="C13" s="3" t="s">
        <v>42</v>
      </c>
      <c r="D13" s="3">
        <v>46</v>
      </c>
      <c r="E13" s="3">
        <v>46</v>
      </c>
      <c r="F13" s="3">
        <v>46</v>
      </c>
      <c r="G13" s="3">
        <v>46</v>
      </c>
      <c r="H13" s="3">
        <v>54</v>
      </c>
      <c r="I13" s="3">
        <f t="shared" si="0"/>
        <v>238</v>
      </c>
      <c r="J13" s="3">
        <f t="shared" si="1"/>
        <v>47.6</v>
      </c>
      <c r="K13" s="5">
        <f t="shared" si="2"/>
        <v>0.47599999999999998</v>
      </c>
      <c r="L13" s="3" t="str">
        <f t="shared" si="3"/>
        <v>F</v>
      </c>
      <c r="M13" s="3">
        <f t="shared" si="4"/>
        <v>54</v>
      </c>
      <c r="N13" s="3">
        <f t="shared" si="5"/>
        <v>46</v>
      </c>
      <c r="O13" s="3" t="str">
        <f t="shared" si="6"/>
        <v>UTSAV</v>
      </c>
      <c r="P13" s="3" t="str">
        <f t="shared" si="7"/>
        <v>utsav</v>
      </c>
      <c r="Q13" s="3" t="str">
        <f t="shared" si="8"/>
        <v>Utsav trivedi</v>
      </c>
      <c r="R13" t="str">
        <f t="shared" si="9"/>
        <v>Utsav trivedi</v>
      </c>
    </row>
    <row r="14" spans="1:18" x14ac:dyDescent="0.25">
      <c r="A14" s="3">
        <v>113</v>
      </c>
      <c r="B14" s="3" t="s">
        <v>17</v>
      </c>
      <c r="C14" s="3" t="s">
        <v>34</v>
      </c>
      <c r="D14" s="3">
        <v>54</v>
      </c>
      <c r="E14" s="3">
        <v>54</v>
      </c>
      <c r="F14" s="3">
        <v>54</v>
      </c>
      <c r="G14" s="3">
        <v>54</v>
      </c>
      <c r="H14" s="3">
        <v>64</v>
      </c>
      <c r="I14" s="3">
        <f t="shared" si="0"/>
        <v>280</v>
      </c>
      <c r="J14" s="3">
        <f t="shared" si="1"/>
        <v>56</v>
      </c>
      <c r="K14" s="5">
        <f t="shared" si="2"/>
        <v>0.56000000000000005</v>
      </c>
      <c r="L14" s="3" t="str">
        <f t="shared" si="3"/>
        <v>F</v>
      </c>
      <c r="M14" s="3">
        <f t="shared" si="4"/>
        <v>64</v>
      </c>
      <c r="N14" s="3">
        <f t="shared" si="5"/>
        <v>54</v>
      </c>
      <c r="O14" s="3" t="str">
        <f t="shared" si="6"/>
        <v>VIRAT</v>
      </c>
      <c r="P14" s="3" t="str">
        <f t="shared" si="7"/>
        <v>virat</v>
      </c>
      <c r="Q14" s="3" t="str">
        <f t="shared" si="8"/>
        <v>Virat patel</v>
      </c>
      <c r="R14" t="str">
        <f t="shared" si="9"/>
        <v>Virat patel</v>
      </c>
    </row>
    <row r="15" spans="1:18" x14ac:dyDescent="0.25">
      <c r="A15" s="3">
        <v>114</v>
      </c>
      <c r="B15" s="3" t="s">
        <v>18</v>
      </c>
      <c r="C15" s="3" t="s">
        <v>43</v>
      </c>
      <c r="D15" s="3">
        <v>84</v>
      </c>
      <c r="E15" s="3">
        <v>84</v>
      </c>
      <c r="F15" s="3">
        <v>84</v>
      </c>
      <c r="G15" s="3">
        <v>84</v>
      </c>
      <c r="H15" s="3">
        <v>65</v>
      </c>
      <c r="I15" s="3">
        <f t="shared" si="0"/>
        <v>401</v>
      </c>
      <c r="J15" s="3">
        <f t="shared" si="1"/>
        <v>80.2</v>
      </c>
      <c r="K15" s="5">
        <f t="shared" si="2"/>
        <v>0.80200000000000005</v>
      </c>
      <c r="L15" s="3" t="str">
        <f t="shared" si="3"/>
        <v>B</v>
      </c>
      <c r="M15" s="3">
        <f t="shared" si="4"/>
        <v>84</v>
      </c>
      <c r="N15" s="3">
        <f t="shared" si="5"/>
        <v>84</v>
      </c>
      <c r="O15" s="3" t="str">
        <f t="shared" si="6"/>
        <v>YASH</v>
      </c>
      <c r="P15" s="3" t="str">
        <f t="shared" si="7"/>
        <v>yash</v>
      </c>
      <c r="Q15" s="3" t="str">
        <f t="shared" si="8"/>
        <v>Yash kansagra</v>
      </c>
      <c r="R15" t="str">
        <f t="shared" si="9"/>
        <v>Yash kansagra</v>
      </c>
    </row>
    <row r="16" spans="1:18" x14ac:dyDescent="0.25">
      <c r="A16" s="3">
        <v>115</v>
      </c>
      <c r="B16" s="3" t="s">
        <v>19</v>
      </c>
      <c r="C16" s="3" t="s">
        <v>34</v>
      </c>
      <c r="D16" s="3">
        <v>54</v>
      </c>
      <c r="E16" s="3">
        <v>54</v>
      </c>
      <c r="F16" s="3">
        <v>54</v>
      </c>
      <c r="G16" s="3">
        <v>54</v>
      </c>
      <c r="H16" s="3">
        <v>65</v>
      </c>
      <c r="I16" s="3">
        <f t="shared" si="0"/>
        <v>281</v>
      </c>
      <c r="J16" s="3">
        <f t="shared" si="1"/>
        <v>56.2</v>
      </c>
      <c r="K16" s="5">
        <f t="shared" si="2"/>
        <v>0.56200000000000006</v>
      </c>
      <c r="L16" s="3" t="str">
        <f t="shared" si="3"/>
        <v>F</v>
      </c>
      <c r="M16" s="3">
        <f t="shared" si="4"/>
        <v>65</v>
      </c>
      <c r="N16" s="3">
        <f t="shared" si="5"/>
        <v>54</v>
      </c>
      <c r="O16" s="3" t="str">
        <f t="shared" si="6"/>
        <v>YUG</v>
      </c>
      <c r="P16" s="3" t="str">
        <f t="shared" si="7"/>
        <v>yug</v>
      </c>
      <c r="Q16" s="3" t="str">
        <f t="shared" si="8"/>
        <v>Yug patel</v>
      </c>
      <c r="R16" t="str">
        <f t="shared" si="9"/>
        <v>Yug patel</v>
      </c>
    </row>
    <row r="18" spans="3:8" ht="15.75" x14ac:dyDescent="0.25">
      <c r="C18" s="2" t="s">
        <v>45</v>
      </c>
      <c r="D18">
        <f>MIN(D4)</f>
        <v>98</v>
      </c>
      <c r="E18">
        <f t="shared" ref="E18:H18" si="10">MIN(E4)</f>
        <v>35</v>
      </c>
      <c r="F18">
        <f t="shared" si="10"/>
        <v>41</v>
      </c>
      <c r="G18">
        <f t="shared" si="10"/>
        <v>35</v>
      </c>
      <c r="H18">
        <f t="shared" si="10"/>
        <v>55</v>
      </c>
    </row>
    <row r="19" spans="3:8" ht="15.75" x14ac:dyDescent="0.25">
      <c r="C19" s="2" t="s">
        <v>46</v>
      </c>
      <c r="D19">
        <f>MAX(D2:D16)</f>
        <v>98</v>
      </c>
      <c r="E19">
        <f t="shared" ref="E19:H19" si="11">MAX(E2:E16)</f>
        <v>89</v>
      </c>
      <c r="F19">
        <f t="shared" si="11"/>
        <v>98</v>
      </c>
      <c r="G19">
        <f t="shared" si="11"/>
        <v>89</v>
      </c>
      <c r="H19">
        <f t="shared" si="11"/>
        <v>97</v>
      </c>
    </row>
  </sheetData>
  <conditionalFormatting sqref="L2:L16">
    <cfRule type="cellIs" dxfId="14" priority="7" operator="equal">
      <formula>"A"</formula>
    </cfRule>
  </conditionalFormatting>
  <conditionalFormatting sqref="L11">
    <cfRule type="cellIs" dxfId="13" priority="6" operator="equal">
      <formula>"A"</formula>
    </cfRule>
  </conditionalFormatting>
  <conditionalFormatting sqref="L2:L16">
    <cfRule type="cellIs" dxfId="12" priority="5" operator="equal">
      <formula>"F"</formula>
    </cfRule>
  </conditionalFormatting>
  <conditionalFormatting sqref="L3:L16">
    <cfRule type="cellIs" dxfId="11" priority="4" operator="equal">
      <formula>"D"</formula>
    </cfRule>
  </conditionalFormatting>
  <conditionalFormatting sqref="L6">
    <cfRule type="cellIs" dxfId="10" priority="3" operator="equal">
      <formula>"C"</formula>
    </cfRule>
  </conditionalFormatting>
  <conditionalFormatting sqref="L9">
    <cfRule type="cellIs" dxfId="2" priority="2" operator="equal">
      <formula>"C"</formula>
    </cfRule>
    <cfRule type="cellIs" dxfId="3" priority="1" operator="equal">
      <formula>"C"</formula>
    </cfRule>
  </conditionalFormatting>
  <dataValidations disablePrompts="1" count="1">
    <dataValidation type="whole" allowBlank="1" showInputMessage="1" showErrorMessage="1" sqref="D2:D16 E3:G16 E2:H2">
      <formula1>33</formula1>
      <formula2>100</formula2>
    </dataValidation>
  </dataValidations>
  <pageMargins left="0.7" right="0.7" top="0.75" bottom="0.75" header="0.3" footer="0.3"/>
  <pageSetup orientation="portrait" r:id="rId1"/>
  <headerFooter>
    <oddHeader>&amp;L&amp;G&amp;RDarshan University</oddHeader>
    <oddFooter xml:space="preserve">&amp;R&amp;P
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2025-01-17T06:22:03Z</dcterms:created>
  <dcterms:modified xsi:type="dcterms:W3CDTF">2025-01-17T07:40:32Z</dcterms:modified>
</cp:coreProperties>
</file>