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Financial-Analyst-Course\"/>
    </mc:Choice>
  </mc:AlternateContent>
  <xr:revisionPtr revIDLastSave="0" documentId="13_ncr:1_{8D165819-75F9-4DF6-A4C0-7789FAEC480E}" xr6:coauthVersionLast="47" xr6:coauthVersionMax="47" xr10:uidLastSave="{00000000-0000-0000-0000-000000000000}"/>
  <bookViews>
    <workbookView xWindow="-108" yWindow="-108" windowWidth="23256" windowHeight="12456" firstSheet="2" activeTab="3" xr2:uid="{00000000-000D-0000-FFFF-FFFF00000000}"/>
  </bookViews>
  <sheets>
    <sheet name="Source --&gt;" sheetId="3" r:id="rId1"/>
    <sheet name="Data" sheetId="1" r:id="rId2"/>
    <sheet name="Tasks --&gt;" sheetId="4" r:id="rId3"/>
    <sheet name="Task 1" sheetId="5" r:id="rId4"/>
    <sheet name="Task 2" sheetId="6" r:id="rId5"/>
    <sheet name="Task 3" sheetId="7" r:id="rId6"/>
    <sheet name="Task 4" sheetId="8" r:id="rId7"/>
    <sheet name="Sheet1" sheetId="9" r:id="rId8"/>
  </sheet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8" l="1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8" i="8"/>
  <c r="I211" i="9"/>
  <c r="I210" i="9"/>
  <c r="I209" i="9"/>
  <c r="I208" i="9"/>
  <c r="I207" i="9"/>
  <c r="I206" i="9"/>
  <c r="I205" i="9"/>
  <c r="I204" i="9"/>
  <c r="I203" i="9"/>
  <c r="I202" i="9"/>
  <c r="I201" i="9"/>
  <c r="I200" i="9"/>
  <c r="I199" i="9"/>
  <c r="I198" i="9"/>
  <c r="I197" i="9"/>
  <c r="I196" i="9"/>
  <c r="I195" i="9"/>
  <c r="I194" i="9"/>
  <c r="I193" i="9"/>
  <c r="I192" i="9"/>
  <c r="I191" i="9"/>
  <c r="I190" i="9"/>
  <c r="I189" i="9"/>
  <c r="I188" i="9"/>
  <c r="I187" i="9"/>
  <c r="I186" i="9"/>
  <c r="I185" i="9"/>
  <c r="I184" i="9"/>
  <c r="I183" i="9"/>
  <c r="I182" i="9"/>
  <c r="I181" i="9"/>
  <c r="I180" i="9"/>
  <c r="I179" i="9"/>
  <c r="I178" i="9"/>
  <c r="I177" i="9"/>
  <c r="I176" i="9"/>
  <c r="I175" i="9"/>
  <c r="I174" i="9"/>
  <c r="I173" i="9"/>
  <c r="I172" i="9"/>
  <c r="I171" i="9"/>
  <c r="I170" i="9"/>
  <c r="I169" i="9"/>
  <c r="I168" i="9"/>
  <c r="I167" i="9"/>
  <c r="I166" i="9"/>
  <c r="I165" i="9"/>
  <c r="I164" i="9"/>
  <c r="I163" i="9"/>
  <c r="I162" i="9"/>
  <c r="I161" i="9"/>
  <c r="I160" i="9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F28" i="6"/>
  <c r="F29" i="6"/>
  <c r="F30" i="6"/>
  <c r="F31" i="6"/>
  <c r="F32" i="6"/>
  <c r="F33" i="6"/>
  <c r="F34" i="6"/>
  <c r="F35" i="6"/>
  <c r="F36" i="6"/>
  <c r="F37" i="6"/>
  <c r="F38" i="6"/>
  <c r="F39" i="6"/>
  <c r="F27" i="6"/>
  <c r="E39" i="6"/>
  <c r="D39" i="6"/>
  <c r="E7" i="5"/>
  <c r="F23" i="7"/>
  <c r="E23" i="7"/>
  <c r="D23" i="7"/>
</calcChain>
</file>

<file path=xl/sharedStrings.xml><?xml version="1.0" encoding="utf-8"?>
<sst xmlns="http://schemas.openxmlformats.org/spreadsheetml/2006/main" count="923" uniqueCount="66">
  <si>
    <t>Period</t>
  </si>
  <si>
    <t>Type of client</t>
  </si>
  <si>
    <t>Kaufland</t>
  </si>
  <si>
    <t>Aldi</t>
  </si>
  <si>
    <t>Plus</t>
  </si>
  <si>
    <t>Metro</t>
  </si>
  <si>
    <t>Carrefour</t>
  </si>
  <si>
    <t>Esselunga</t>
  </si>
  <si>
    <t>Billa</t>
  </si>
  <si>
    <t>Costco</t>
  </si>
  <si>
    <t xml:space="preserve">McDonald's </t>
  </si>
  <si>
    <t>Burger King</t>
  </si>
  <si>
    <t>KFC</t>
  </si>
  <si>
    <t>Subway</t>
  </si>
  <si>
    <t>Client name</t>
  </si>
  <si>
    <t>Restaurants</t>
  </si>
  <si>
    <t>Small retailers</t>
  </si>
  <si>
    <t>Hotels</t>
  </si>
  <si>
    <t>Supermarkets</t>
  </si>
  <si>
    <t>Fast Food</t>
  </si>
  <si>
    <t>Other</t>
  </si>
  <si>
    <t>Revenue ($ 000')</t>
  </si>
  <si>
    <t>Cogs ($ 000')</t>
  </si>
  <si>
    <t>Tasks --&gt;</t>
  </si>
  <si>
    <t>Task 4</t>
  </si>
  <si>
    <t>Task 1</t>
  </si>
  <si>
    <t>Task 2</t>
  </si>
  <si>
    <t>Task 3</t>
  </si>
  <si>
    <t>Please provide a breakdown that shows monthly Revenues and Cogs and calculate monthly Gross Profit.</t>
  </si>
  <si>
    <t>Data</t>
  </si>
  <si>
    <t>Please calculate the company's annual Revenues and Cogs. Then, provide the company's Gross Profit which is equal to Revenues minus Cogs.</t>
  </si>
  <si>
    <t>Create a chart that shows the incidence on Revenues that different type of clients had throughout the year.</t>
  </si>
  <si>
    <t xml:space="preserve">Please provide a monthly breakdown of Revenues and Cogs by client and calculate which are the most profitable client accounts. </t>
  </si>
  <si>
    <t>Create a column chart that shows the development of GP% of Kaufland and Aldi.</t>
  </si>
  <si>
    <t>Create an area chart that shows the development of Revenues and Cogs.</t>
  </si>
  <si>
    <t>Case Study --&gt;</t>
  </si>
  <si>
    <t>Please provide a monthly breakdown of Revenues by type of client and calculate the percentage incidence that each client type has on the company's Revenues.</t>
  </si>
  <si>
    <t>Sum of Cogs ($ 000')</t>
  </si>
  <si>
    <t>Total Revenue ($ 000')</t>
  </si>
  <si>
    <t>Total Annual Revenue ($ 000')</t>
  </si>
  <si>
    <t>Total Annual Cogs ($ 000')</t>
  </si>
  <si>
    <t>Gross Profit($000')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</si>
  <si>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</si>
  <si>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</si>
  <si>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</si>
  <si>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</si>
  <si>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</si>
  <si>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</si>
  <si>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</si>
  <si>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</si>
  <si>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</si>
  <si>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</si>
  <si>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</si>
  <si>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</si>
  <si>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</si>
  <si>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Monthly Gross Profit</t>
  </si>
  <si>
    <t>Monthly Revenue ($ 000')</t>
  </si>
  <si>
    <t>Monthly Cogs ($ 000')</t>
  </si>
  <si>
    <t>Month</t>
  </si>
  <si>
    <t>Total Monthly Revenue ($ 000')</t>
  </si>
  <si>
    <t>Type of Client</t>
  </si>
  <si>
    <t>By each month</t>
  </si>
  <si>
    <t>Client</t>
  </si>
  <si>
    <t>% Incidence</t>
  </si>
  <si>
    <t>Gross Profit</t>
  </si>
  <si>
    <t>Gross Profit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</si>
</sst>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л_в_._-;\-* #,##0.00\ _л_в_._-;_-* &quot;-&quot;??\ _л_в_._-;_-@_-"/>
    <numFmt numFmtId="165" formatCode="[$-409]mmm\-yy;@"/>
    <numFmt numFmtId="166" formatCode="_-* #,##0\ _л_в_._-;\-* #,##0\ _л_в_._-;_-* &quot;-&quot;??\ _л_в_._-;_-@_-"/>
    <numFmt numFmtId="167" formatCode="[$$-409]###\ ###;[Red]\(###\ ###\);\-;"/>
    <numFmt numFmtId="168" formatCode="[$$-EF0000]###\ ###;[Red]\(###\ ###\);\-;"/>
    <numFmt numFmtId="169" formatCode="\$###\ ###;[Red]\(###\ ###\);\-;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30"/>
      <color rgb="FF002060"/>
      <name val="Arial"/>
      <family val="2"/>
      <charset val="204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42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5" fillId="2" borderId="1" xfId="0" applyFont="1" applyFill="1" applyBorder="1"/>
    <xf numFmtId="165" fontId="3" fillId="2" borderId="0" xfId="0" applyNumberFormat="1" applyFont="1" applyFill="1" applyAlignment="1">
      <alignment horizontal="left"/>
    </xf>
    <xf numFmtId="10" fontId="3" fillId="2" borderId="0" xfId="0" applyNumberFormat="1" applyFont="1" applyFill="1"/>
    <xf numFmtId="166" fontId="3" fillId="2" borderId="0" xfId="1" applyNumberFormat="1" applyFont="1" applyFill="1"/>
    <xf numFmtId="0" fontId="7" fillId="2" borderId="0" xfId="0" applyFont="1" applyFill="1"/>
    <xf numFmtId="166" fontId="7" fillId="2" borderId="0" xfId="1" applyNumberFormat="1" applyFont="1" applyFill="1"/>
    <xf numFmtId="164" fontId="7" fillId="2" borderId="0" xfId="0" applyNumberFormat="1" applyFont="1" applyFill="1"/>
    <xf numFmtId="9" fontId="7" fillId="2" borderId="0" xfId="0" applyNumberFormat="1" applyFont="1" applyFill="1"/>
    <xf numFmtId="9" fontId="7" fillId="2" borderId="0" xfId="2" applyFont="1" applyFill="1"/>
    <xf numFmtId="10" fontId="8" fillId="2" borderId="0" xfId="0" applyNumberFormat="1" applyFont="1" applyFill="1"/>
    <xf numFmtId="0" fontId="8" fillId="2" borderId="0" xfId="0" applyFont="1" applyFill="1"/>
    <xf numFmtId="166" fontId="3" fillId="2" borderId="0" xfId="0" applyNumberFormat="1" applyFont="1" applyFill="1"/>
    <xf numFmtId="0" fontId="0" fillId="0" borderId="2" xfId="0" applyBorder="1"/>
    <xf numFmtId="0" fontId="9" fillId="3" borderId="2" xfId="0" applyFont="1" applyFill="1" applyBorder="1"/>
    <xf numFmtId="0" fontId="0" fillId="0" borderId="2" xfId="0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pivotButton="1" applyBorder="1"/>
    <xf numFmtId="0" fontId="0" fillId="0" borderId="2" xfId="0" applyBorder="1" applyAlignment="1">
      <alignment horizontal="left"/>
    </xf>
    <xf numFmtId="167" fontId="0" fillId="0" borderId="2" xfId="0" applyNumberFormat="1" applyBorder="1" applyAlignment="1">
      <alignment horizontal="center" vertical="center"/>
    </xf>
    <xf numFmtId="168" fontId="0" fillId="0" borderId="2" xfId="0" applyNumberFormat="1" applyBorder="1"/>
    <xf numFmtId="169" fontId="0" fillId="0" borderId="0" xfId="0" applyNumberFormat="1"/>
    <xf numFmtId="169" fontId="3" fillId="2" borderId="0" xfId="0" applyNumberFormat="1" applyFont="1" applyFill="1"/>
    <xf numFmtId="0" fontId="9" fillId="2" borderId="2" xfId="0" applyFont="1" applyFill="1" applyBorder="1"/>
    <xf numFmtId="169" fontId="2" fillId="2" borderId="2" xfId="0" applyNumberFormat="1" applyFont="1" applyFill="1" applyBorder="1"/>
    <xf numFmtId="169" fontId="9" fillId="3" borderId="2" xfId="0" applyNumberFormat="1" applyFont="1" applyFill="1" applyBorder="1"/>
    <xf numFmtId="0" fontId="9" fillId="3" borderId="0" xfId="0" applyFont="1" applyFill="1"/>
    <xf numFmtId="2" fontId="3" fillId="2" borderId="0" xfId="0" applyNumberFormat="1" applyFont="1" applyFill="1"/>
    <xf numFmtId="2" fontId="10" fillId="3" borderId="0" xfId="0" applyNumberFormat="1" applyFont="1" applyFill="1"/>
    <xf numFmtId="0" fontId="3" fillId="2" borderId="2" xfId="0" applyFont="1" applyFill="1" applyBorder="1"/>
    <xf numFmtId="0" fontId="10" fillId="2" borderId="2" xfId="0" applyFont="1" applyFill="1" applyBorder="1"/>
    <xf numFmtId="169" fontId="3" fillId="2" borderId="2" xfId="0" applyNumberFormat="1" applyFont="1" applyFill="1" applyBorder="1"/>
    <xf numFmtId="0" fontId="10" fillId="3" borderId="2" xfId="0" applyFont="1" applyFill="1" applyBorder="1"/>
    <xf numFmtId="169" fontId="11" fillId="2" borderId="2" xfId="0" applyNumberFormat="1" applyFont="1" applyFill="1" applyBorder="1"/>
    <xf numFmtId="169" fontId="10" fillId="2" borderId="2" xfId="0" applyNumberFormat="1" applyFont="1" applyFill="1" applyBorder="1"/>
    <xf numFmtId="169" fontId="1" fillId="2" borderId="2" xfId="0" applyNumberFormat="1" applyFont="1" applyFill="1" applyBorder="1"/>
    <xf numFmtId="2" fontId="3" fillId="2" borderId="2" xfId="0" applyNumberFormat="1" applyFont="1" applyFill="1" applyBorder="1"/>
    <xf numFmtId="2" fontId="10" fillId="3" borderId="2" xfId="0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22">
    <dxf>
      <numFmt numFmtId="169" formatCode="\$###\ ###;[Red]\(###\ ###\);\-;"/>
    </dxf>
    <dxf>
      <numFmt numFmtId="169" formatCode="\$###\ ###;[Red]\(###\ ###\);\-;"/>
    </dxf>
    <dxf>
      <numFmt numFmtId="168" formatCode="[$$-EF0000]###\ ###;[Red]\(###\ ###\);\-;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[$$-409]###\ ###;[Red]\(###\ ###\);\-;"/>
    </dxf>
    <dxf>
      <numFmt numFmtId="167" formatCode="[$$-409]###\ ###;[Red]\(###\ ###\);\-;"/>
    </dxf>
    <dxf>
      <alignment vertical="center"/>
    </dxf>
    <dxf>
      <alignment horizontal="center"/>
    </dxf>
    <dxf>
      <alignment horizontal="center"/>
    </dxf>
    <dxf>
      <alignment wrapText="1"/>
    </dxf>
    <dxf>
      <alignment horizontal="general"/>
    </dxf>
    <dxf>
      <alignment vertical="center"/>
    </dxf>
    <dxf>
      <alignment vertical="center"/>
    </dxf>
    <dxf>
      <numFmt numFmtId="170" formatCode="[$$-409]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2</xdr:row>
      <xdr:rowOff>152400</xdr:rowOff>
    </xdr:from>
    <xdr:ext cx="5101141" cy="33337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514350"/>
          <a:ext cx="5101141" cy="3333750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athi Veluri" refreshedDate="45091.780130092593" createdVersion="8" refreshedVersion="8" minRefreshableVersion="3" recordCount="192" xr:uid="{D346B4BA-E5D1-42D8-9FE5-8DEFBE7BB289}">
  <cacheSource type="worksheet">
    <worksheetSource ref="B3:F195" sheet="Data"/>
  </cacheSource>
  <cacheFields count="7">
    <cacheField name="Period" numFmtId="165">
      <sharedItems containsSemiMixedTypes="0" containsNonDate="0" containsDate="1" containsString="0" minDate="2015-01-01T00:00:00" maxDate="2015-12-02T00:00:00" count="12"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</sharedItems>
      <fieldGroup par="6"/>
    </cacheField>
    <cacheField name="Type of client" numFmtId="0">
      <sharedItems count="3">
        <s v="Supermarkets"/>
        <s v="Fast Food"/>
        <s v="Other"/>
      </sharedItems>
    </cacheField>
    <cacheField name="Client name" numFmtId="0">
      <sharedItems count="16">
        <s v="Kaufland"/>
        <s v="Aldi"/>
        <s v="Plus"/>
        <s v="Metro"/>
        <s v="Carrefour"/>
        <s v="Esselunga"/>
        <s v="Billa"/>
        <s v="Costco"/>
        <s v="McDonald's "/>
        <s v="Burger King"/>
        <s v="KFC"/>
        <s v="Subway"/>
        <s v="Restaurants"/>
        <s v="Small retailers"/>
        <s v="Hotels"/>
        <s v="Other"/>
      </sharedItems>
    </cacheField>
    <cacheField name="Revenue ($ 000')" numFmtId="166">
      <sharedItems containsSemiMixedTypes="0" containsString="0" containsNumber="1" minValue="418.68226399999998" maxValue="6869.2020654216976" count="179">
        <n v="4680"/>
        <n v="2600"/>
        <n v="3040"/>
        <n v="1800"/>
        <n v="2839.9999999999995"/>
        <n v="3320"/>
        <n v="3120"/>
        <n v="3360"/>
        <n v="1520"/>
        <n v="440"/>
        <n v="760"/>
        <n v="2960"/>
        <n v="4640"/>
        <n v="840"/>
        <n v="2280"/>
        <n v="4268"/>
        <n v="1980"/>
        <n v="3783.9999999999995"/>
        <n v="2420"/>
        <n v="924"/>
        <n v="3652"/>
        <n v="3916"/>
        <n v="2112"/>
        <n v="1716"/>
        <n v="1100"/>
        <n v="1936"/>
        <n v="6424"/>
        <n v="1804"/>
        <n v="3388"/>
        <n v="5045.04"/>
        <n v="2802.8"/>
        <n v="4570.72"/>
        <n v="2285.36"/>
        <n v="1121.1199999999999"/>
        <n v="3492.72"/>
        <n v="3018.4000000000005"/>
        <n v="2500.96"/>
        <n v="474.32"/>
        <n v="1250.48"/>
        <n v="646.79999999999995"/>
        <n v="1897.28"/>
        <n v="5001.92"/>
        <n v="1336.72"/>
        <n v="4182.6400000000003"/>
        <n v="5730.2168000000011"/>
        <n v="3136.98"/>
        <n v="4015.3343999999997"/>
        <n v="1798.5352"/>
        <n v="1505.7503999999999"/>
        <n v="2969.6743999999999"/>
        <n v="1714.8824000000002"/>
        <n v="1254.7919999999999"/>
        <n v="2425.9312"/>
        <n v="878.35440000000006"/>
        <n v="2049.4936000000002"/>
        <n v="1463.9240000000002"/>
        <n v="3513.4176000000002"/>
        <n v="1296.6183999999998"/>
        <n v="4057.1608000000001"/>
        <n v="5290.6213360000002"/>
        <n v="1712.7910799999997"/>
        <n v="3653.9543039999999"/>
        <n v="1636.6670319999998"/>
        <n v="1370.2328639999998"/>
        <n v="2512.0935840000002"/>
        <n v="1560.5429840000002"/>
        <n v="1903.1012000000003"/>
        <n v="1941.1632239999999"/>
        <n v="418.68226399999998"/>
        <n v="2626.2796560000006"/>
        <n v="1332.17084"/>
        <n v="2816.5897760000003"/>
        <n v="3692.0163280000002"/>
        <n v="6475.49214312"/>
        <n v="3461.7410828000006"/>
        <n v="3909.7311052800001"/>
        <n v="529.44275384000002"/>
        <n v="2280.6764780800004"/>
        <n v="3095.20379168"/>
        <n v="1669.78099288"/>
        <n v="1629.0546271999999"/>
        <n v="855.25367928000003"/>
        <n v="2402.8555751199997"/>
        <n v="1425.4227988000002"/>
        <n v="2199.2237467200002"/>
        <n v="2077.04464968"/>
        <n v="3950.4574709600001"/>
        <n v="5774.1841261104009"/>
        <n v="4361.7937643280002"/>
        <n v="4818.7435872576007"/>
        <n v="1370.8494687888001"/>
        <n v="3157.1078675136005"/>
        <n v="1703.1766127376002"/>
        <n v="1246.2267898079999"/>
        <n v="1287.7676828016001"/>
        <n v="456.94982292960003"/>
        <n v="2035.5037566864003"/>
        <n v="1453.9312547760003"/>
        <n v="1412.3903617824001"/>
        <n v="2533.9944726096001"/>
        <n v="4444.8755503152006"/>
        <n v="6869.2020654216976"/>
        <n v="5400.3160891680009"/>
        <n v="5875.5439050147861"/>
        <n v="2289.7340218072322"/>
        <n v="1987.3163208138244"/>
        <n v="3283.3921822141447"/>
        <n v="1771.3036772471044"/>
        <n v="1296.0758614003203"/>
        <n v="1339.2783901136643"/>
        <n v="475.22781584678404"/>
        <n v="2116.9239069538562"/>
        <n v="1080.0632178336002"/>
        <n v="1036.8606891202562"/>
        <n v="2851.3668950807046"/>
        <n v="2635.3542515139843"/>
        <n v="2894.5694237940488"/>
        <n v="4747.525880309373"/>
        <n v="4555.7066528221258"/>
        <n v="5562.7575971301749"/>
        <n v="3980.2489703603837"/>
        <n v="2685.4691848214638"/>
        <n v="1966.147081744286"/>
        <n v="1438.6442061543555"/>
        <n v="2445.6951504624044"/>
        <n v="1007.0509443080489"/>
        <n v="2829.3336054368992"/>
        <n v="2157.9663092315332"/>
        <n v="2110.0115023597214"/>
        <n v="3165.0172535395823"/>
        <n v="3404.7912878986413"/>
        <n v="3212.9720604113941"/>
        <n v="5174.8032095372164"/>
        <n v="4510.1495862939037"/>
        <n v="6456.6351972207485"/>
        <n v="2990.941304594905"/>
        <n v="2183.8619049423119"/>
        <n v="1709.1093169113742"/>
        <n v="996.9804348649684"/>
        <n v="1424.2577640928118"/>
        <n v="2895.9907869887174"/>
        <n v="1329.3072464866245"/>
        <n v="2801.0402693825299"/>
        <n v="2326.2876813515927"/>
        <n v="3798.0207042474985"/>
        <n v="3370.7433750196546"/>
        <n v="3180.8423398072805"/>
        <n v="6335.0985346848274"/>
        <n v="5241.2685718615476"/>
        <n v="3919.5573667834178"/>
        <n v="3327.0661369208083"/>
        <n v="2552.2699132543189"/>
        <n v="1640.7449442349191"/>
        <n v="957.10121747036965"/>
        <n v="1367.2874535290991"/>
        <n v="2780.1511555091688"/>
        <n v="2187.6599256465588"/>
        <n v="2688.9986586072287"/>
        <n v="2233.2361740975293"/>
        <n v="3144.7611431169285"/>
        <n v="2734.5749070581983"/>
        <n v="2324.3886709994686"/>
        <n v="2142.0836771955892"/>
        <n v="5965.9309222319716"/>
        <n v="4762.7179631263634"/>
        <n v="5314.1905693831004"/>
        <n v="4161.1114835735598"/>
        <n v="1804.8194386584114"/>
        <n v="802.1419727370718"/>
        <n v="551.47260625673675"/>
        <n v="752.00809944100467"/>
        <n v="2055.4888051387466"/>
        <n v="2406.425918211215"/>
        <n v="3960.5759903892917"/>
        <n v="2957.898524467952"/>
        <n v="4461.9147233499616"/>
        <n v="3459.2372574286223"/>
        <n v="3559.5050040207557"/>
        <n v="3158.4340176522201"/>
      </sharedItems>
    </cacheField>
    <cacheField name="Cogs ($ 000')" numFmtId="166">
      <sharedItems containsSemiMixedTypes="0" containsString="0" containsNumber="1" minValue="241.277397249302" maxValue="4098.2245492463198" count="192">
        <n v="2569.3200000000002"/>
        <n v="1391"/>
        <n v="1605.1200000000001"/>
        <n v="882"/>
        <n v="1533.6"/>
        <n v="1593.6"/>
        <n v="1404"/>
        <n v="1811.0400000000002"/>
        <n v="820.80000000000007"/>
        <n v="268.39999999999998"/>
        <n v="418.00000000000006"/>
        <n v="936"/>
        <n v="1036"/>
        <n v="2041.6"/>
        <n v="352.8"/>
        <n v="889.2"/>
        <n v="2577.4452000000006"/>
        <n v="1101.672"/>
        <n v="1818.1363199999998"/>
        <n v="1114.6519999999998"/>
        <n v="488.98079999999999"/>
        <n v="1893.1967999999999"/>
        <n v="1725.5700000000002"/>
        <n v="2279.5819200000005"/>
        <n v="1197.5040000000001"/>
        <n v="591.822"/>
        <n v="953.23800000000017"/>
        <n v="566.28000000000009"/>
        <n v="745.36"/>
        <n v="2770.0288"/>
        <n v="780.41039999999998"/>
        <n v="1374.1728000000001"/>
        <n v="2955.2986663200004"/>
        <n v="1621.8570368000003"/>
        <n v="2240.062336512"/>
        <n v="1031.5840796800001"/>
        <n v="581.43076991999988"/>
        <n v="1792.5197875199999"/>
        <n v="1683.3164040000001"/>
        <n v="1721.9295878400003"/>
        <n v="1432.2247632000001"/>
        <n v="312.91601879999996"/>
        <n v="701.58805640000014"/>
        <n v="342.96181919999998"/>
        <n v="759.67091200000004"/>
        <n v="2243.1010201600002"/>
        <n v="595.61302416000001"/>
        <n v="1713.4435718400002"/>
        <n v="3255.9636801217689"/>
        <n v="1851.5369448576002"/>
        <n v="1987.5523662618623"/>
        <n v="795.60046272044792"/>
        <n v="765.28812445747189"/>
        <n v="1508.8435727016958"/>
        <n v="843.01732413360014"/>
        <n v="701.51411408601598"/>
        <n v="1430.93576091312"/>
        <n v="561.71330418588002"/>
        <n v="1161.3774180654802"/>
        <n v="799.52402497968023"/>
        <n v="1463.0433033216002"/>
        <n v="1872.6954282516479"/>
        <n v="600.85441877260791"/>
        <n v="1678.6606673316483"/>
        <n v="2946.0577297856239"/>
        <n v="1031.1579553300946"/>
        <n v="1772.4992002323288"/>
        <n v="731.23638528636366"/>
        <n v="675.51982745861039"/>
        <n v="1301.8812376900441"/>
        <n v="790.16013791042349"/>
        <n v="1053.3234423001531"/>
        <n v="1122.095415356868"/>
        <n v="262.3826097241469"/>
        <n v="1503.1044277782619"/>
        <n v="749.39386861345417"/>
        <n v="1208.0592396077009"/>
        <n v="1772.3189532973597"/>
        <n v="908.53258422545491"/>
        <n v="1588.6844555626722"/>
        <n v="3750.081393029966"/>
        <n v="2042.4031048117042"/>
        <n v="1915.5398856910779"/>
        <n v="241.277397249302"/>
        <n v="1146.8525284040652"/>
        <n v="1668.238508165342"/>
        <n v="837.01663408851152"/>
        <n v="874.5955206106629"/>
        <n v="994.17873819327406"/>
        <n v="550.57261363682369"/>
        <n v="1416.4885797305926"/>
        <n v="785.81441062806823"/>
        <n v="924.4004000978689"/>
        <n v="1516.3148651558615"/>
        <n v="1001.2937610748741"/>
        <n v="1767.8880621501416"/>
        <n v="3377.3799075649467"/>
        <n v="2676.3650285452568"/>
        <n v="2408.1209672965392"/>
        <n v="637.21731809536425"/>
        <n v="1651.0744343206866"/>
        <n v="1667.5712127620759"/>
        <n v="845.21939710257902"/>
        <n v="655.68426180181393"/>
        <n v="743.72814025905336"/>
        <n v="271.96108163047626"/>
        <n v="1247.9312403988549"/>
        <n v="825.57661980584851"/>
        <n v="611.4805935491836"/>
        <n v="1515.7083392097993"/>
        <n v="1233.7941723964598"/>
        <n v="2048.8218783109123"/>
        <n v="4098.2245492463198"/>
        <n v="3446.1385891363693"/>
        <n v="2994.9717431613021"/>
        <n v="1043.0590970287317"/>
        <n v="1080.8802233607594"/>
        <n v="1751.6168018852845"/>
        <n v="852.65732779708185"/>
        <n v="709.18809756484222"/>
        <n v="796.68158384549804"/>
        <n v="288.85036702148852"/>
        <n v="1271.8915202145129"/>
        <n v="631.68405366858929"/>
        <n v="453.38768150404417"/>
        <n v="1409.9916712560719"/>
        <n v="1257.4830205064718"/>
        <n v="1374.2501470572479"/>
        <n v="2775.7661497002796"/>
        <n v="2819.9476383815781"/>
        <n v="2948.9548832016703"/>
        <n v="1849.4146283290984"/>
        <n v="1519.0220711188913"/>
        <n v="1475.6173081229601"/>
        <n v="965.37862653185607"/>
        <n v="795.07077617994469"/>
        <n v="1513.0371045146255"/>
        <n v="599.85818310595278"/>
        <n v="1750.9196107880391"/>
        <n v="1274.7257866221396"/>
        <n v="913.41749254212255"/>
        <n v="1612.0434777470671"/>
        <n v="1673.3656385491558"/>
        <n v="1494.9093099688741"/>
        <n v="3125.0636582395255"/>
        <n v="2509.4472298139281"/>
        <n v="3102.2840795606253"/>
        <n v="1377.6275648964131"/>
        <n v="1155.6997200954715"/>
        <n v="886.00226988685631"/>
        <n v="471.0732554736976"/>
        <n v="829.08892963370772"/>
        <n v="1642.0267762226031"/>
        <n v="851.42129137468294"/>
        <n v="1555.9778696419958"/>
        <n v="1197.5728983598001"/>
        <n v="895.62075732036317"/>
        <n v="1637.7065276715214"/>
        <n v="1458.1835840335025"/>
        <n v="1290.149653025833"/>
        <n v="3527.6699695110847"/>
        <n v="3155.4203235905684"/>
        <n v="1901.3407721828864"/>
        <n v="1486.4793925724032"/>
        <n v="1258.2598014736861"/>
        <n v="850.30871156201283"/>
        <n v="484.61544330689281"/>
        <n v="756.76266042241014"/>
        <n v="1607.0749883503549"/>
        <n v="1370.9773970269669"/>
        <n v="1539.0005328672169"/>
        <n v="1256.2754308857691"/>
        <n v="1348.8147218573445"/>
        <n v="1326.3819231907426"/>
        <n v="1087.8955565910298"/>
        <n v="921.74430938084436"/>
        <n v="3630.5117855577018"/>
        <n v="3160.8345375591989"/>
        <n v="2763.0067730550536"/>
        <n v="1857.630380842711"/>
        <n v="1020.8869933053431"/>
        <n v="432.20417536480119"/>
        <n v="257.49997016260198"/>
        <n v="427.94393264333848"/>
        <n v="1259.4074477802305"/>
        <n v="1448.034009461981"/>
        <n v="2332.0037818922497"/>
        <n v="1781.8503754296369"/>
        <n v="1970.5703617106738"/>
        <n v="1761.8990394384348"/>
        <n v="1664.4808793218765"/>
        <n v="1544.5104646224395"/>
      </sharedItems>
    </cacheField>
    <cacheField name="Days (Period)" numFmtId="0" databaseField="0">
      <fieldGroup base="0">
        <rangePr groupBy="days" startDate="2015-01-01T00:00:00" endDate="2015-12-02T00:00:00"/>
        <groupItems count="368">
          <s v="&lt;01-01-201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2-12-2015"/>
        </groupItems>
      </fieldGroup>
    </cacheField>
    <cacheField name="Months (Period)" numFmtId="0" databaseField="0">
      <fieldGroup base="0">
        <rangePr groupBy="months" startDate="2015-01-01T00:00:00" endDate="2015-12-02T00:00:00"/>
        <groupItems count="14">
          <s v="&lt;01-01-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12-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x v="0"/>
    <x v="0"/>
    <x v="0"/>
    <x v="0"/>
    <x v="0"/>
  </r>
  <r>
    <x v="0"/>
    <x v="0"/>
    <x v="1"/>
    <x v="1"/>
    <x v="1"/>
  </r>
  <r>
    <x v="0"/>
    <x v="0"/>
    <x v="2"/>
    <x v="2"/>
    <x v="2"/>
  </r>
  <r>
    <x v="0"/>
    <x v="0"/>
    <x v="3"/>
    <x v="3"/>
    <x v="3"/>
  </r>
  <r>
    <x v="0"/>
    <x v="0"/>
    <x v="4"/>
    <x v="4"/>
    <x v="4"/>
  </r>
  <r>
    <x v="0"/>
    <x v="0"/>
    <x v="5"/>
    <x v="5"/>
    <x v="5"/>
  </r>
  <r>
    <x v="0"/>
    <x v="0"/>
    <x v="6"/>
    <x v="6"/>
    <x v="6"/>
  </r>
  <r>
    <x v="0"/>
    <x v="0"/>
    <x v="7"/>
    <x v="7"/>
    <x v="7"/>
  </r>
  <r>
    <x v="0"/>
    <x v="1"/>
    <x v="8"/>
    <x v="8"/>
    <x v="8"/>
  </r>
  <r>
    <x v="0"/>
    <x v="1"/>
    <x v="9"/>
    <x v="9"/>
    <x v="9"/>
  </r>
  <r>
    <x v="0"/>
    <x v="1"/>
    <x v="10"/>
    <x v="10"/>
    <x v="10"/>
  </r>
  <r>
    <x v="0"/>
    <x v="1"/>
    <x v="11"/>
    <x v="3"/>
    <x v="11"/>
  </r>
  <r>
    <x v="0"/>
    <x v="2"/>
    <x v="12"/>
    <x v="11"/>
    <x v="12"/>
  </r>
  <r>
    <x v="0"/>
    <x v="2"/>
    <x v="13"/>
    <x v="12"/>
    <x v="13"/>
  </r>
  <r>
    <x v="0"/>
    <x v="2"/>
    <x v="14"/>
    <x v="13"/>
    <x v="14"/>
  </r>
  <r>
    <x v="0"/>
    <x v="2"/>
    <x v="15"/>
    <x v="14"/>
    <x v="15"/>
  </r>
  <r>
    <x v="1"/>
    <x v="0"/>
    <x v="0"/>
    <x v="15"/>
    <x v="16"/>
  </r>
  <r>
    <x v="1"/>
    <x v="0"/>
    <x v="1"/>
    <x v="16"/>
    <x v="17"/>
  </r>
  <r>
    <x v="1"/>
    <x v="0"/>
    <x v="2"/>
    <x v="17"/>
    <x v="18"/>
  </r>
  <r>
    <x v="1"/>
    <x v="0"/>
    <x v="3"/>
    <x v="18"/>
    <x v="19"/>
  </r>
  <r>
    <x v="1"/>
    <x v="0"/>
    <x v="4"/>
    <x v="19"/>
    <x v="20"/>
  </r>
  <r>
    <x v="1"/>
    <x v="0"/>
    <x v="5"/>
    <x v="20"/>
    <x v="21"/>
  </r>
  <r>
    <x v="1"/>
    <x v="0"/>
    <x v="6"/>
    <x v="20"/>
    <x v="22"/>
  </r>
  <r>
    <x v="1"/>
    <x v="0"/>
    <x v="7"/>
    <x v="21"/>
    <x v="23"/>
  </r>
  <r>
    <x v="1"/>
    <x v="1"/>
    <x v="8"/>
    <x v="22"/>
    <x v="24"/>
  </r>
  <r>
    <x v="1"/>
    <x v="1"/>
    <x v="9"/>
    <x v="19"/>
    <x v="25"/>
  </r>
  <r>
    <x v="1"/>
    <x v="1"/>
    <x v="10"/>
    <x v="23"/>
    <x v="26"/>
  </r>
  <r>
    <x v="1"/>
    <x v="1"/>
    <x v="11"/>
    <x v="24"/>
    <x v="27"/>
  </r>
  <r>
    <x v="1"/>
    <x v="2"/>
    <x v="12"/>
    <x v="25"/>
    <x v="28"/>
  </r>
  <r>
    <x v="1"/>
    <x v="2"/>
    <x v="13"/>
    <x v="26"/>
    <x v="29"/>
  </r>
  <r>
    <x v="1"/>
    <x v="2"/>
    <x v="14"/>
    <x v="27"/>
    <x v="30"/>
  </r>
  <r>
    <x v="1"/>
    <x v="2"/>
    <x v="15"/>
    <x v="28"/>
    <x v="31"/>
  </r>
  <r>
    <x v="2"/>
    <x v="0"/>
    <x v="0"/>
    <x v="29"/>
    <x v="32"/>
  </r>
  <r>
    <x v="2"/>
    <x v="0"/>
    <x v="1"/>
    <x v="30"/>
    <x v="33"/>
  </r>
  <r>
    <x v="2"/>
    <x v="0"/>
    <x v="2"/>
    <x v="31"/>
    <x v="34"/>
  </r>
  <r>
    <x v="2"/>
    <x v="0"/>
    <x v="3"/>
    <x v="32"/>
    <x v="35"/>
  </r>
  <r>
    <x v="2"/>
    <x v="0"/>
    <x v="4"/>
    <x v="33"/>
    <x v="36"/>
  </r>
  <r>
    <x v="2"/>
    <x v="0"/>
    <x v="5"/>
    <x v="34"/>
    <x v="37"/>
  </r>
  <r>
    <x v="2"/>
    <x v="0"/>
    <x v="6"/>
    <x v="34"/>
    <x v="38"/>
  </r>
  <r>
    <x v="2"/>
    <x v="0"/>
    <x v="7"/>
    <x v="35"/>
    <x v="39"/>
  </r>
  <r>
    <x v="2"/>
    <x v="1"/>
    <x v="8"/>
    <x v="36"/>
    <x v="40"/>
  </r>
  <r>
    <x v="2"/>
    <x v="1"/>
    <x v="9"/>
    <x v="37"/>
    <x v="41"/>
  </r>
  <r>
    <x v="2"/>
    <x v="1"/>
    <x v="10"/>
    <x v="38"/>
    <x v="42"/>
  </r>
  <r>
    <x v="2"/>
    <x v="1"/>
    <x v="11"/>
    <x v="39"/>
    <x v="43"/>
  </r>
  <r>
    <x v="2"/>
    <x v="2"/>
    <x v="12"/>
    <x v="40"/>
    <x v="44"/>
  </r>
  <r>
    <x v="2"/>
    <x v="2"/>
    <x v="13"/>
    <x v="41"/>
    <x v="45"/>
  </r>
  <r>
    <x v="2"/>
    <x v="2"/>
    <x v="14"/>
    <x v="42"/>
    <x v="46"/>
  </r>
  <r>
    <x v="2"/>
    <x v="2"/>
    <x v="15"/>
    <x v="43"/>
    <x v="47"/>
  </r>
  <r>
    <x v="3"/>
    <x v="0"/>
    <x v="0"/>
    <x v="44"/>
    <x v="48"/>
  </r>
  <r>
    <x v="3"/>
    <x v="0"/>
    <x v="1"/>
    <x v="45"/>
    <x v="49"/>
  </r>
  <r>
    <x v="3"/>
    <x v="0"/>
    <x v="2"/>
    <x v="46"/>
    <x v="50"/>
  </r>
  <r>
    <x v="3"/>
    <x v="0"/>
    <x v="3"/>
    <x v="47"/>
    <x v="51"/>
  </r>
  <r>
    <x v="3"/>
    <x v="0"/>
    <x v="4"/>
    <x v="48"/>
    <x v="52"/>
  </r>
  <r>
    <x v="3"/>
    <x v="0"/>
    <x v="5"/>
    <x v="49"/>
    <x v="53"/>
  </r>
  <r>
    <x v="3"/>
    <x v="0"/>
    <x v="6"/>
    <x v="50"/>
    <x v="54"/>
  </r>
  <r>
    <x v="3"/>
    <x v="0"/>
    <x v="7"/>
    <x v="51"/>
    <x v="55"/>
  </r>
  <r>
    <x v="3"/>
    <x v="1"/>
    <x v="8"/>
    <x v="52"/>
    <x v="56"/>
  </r>
  <r>
    <x v="3"/>
    <x v="1"/>
    <x v="9"/>
    <x v="53"/>
    <x v="57"/>
  </r>
  <r>
    <x v="3"/>
    <x v="1"/>
    <x v="10"/>
    <x v="54"/>
    <x v="58"/>
  </r>
  <r>
    <x v="3"/>
    <x v="1"/>
    <x v="11"/>
    <x v="55"/>
    <x v="59"/>
  </r>
  <r>
    <x v="3"/>
    <x v="2"/>
    <x v="12"/>
    <x v="56"/>
    <x v="60"/>
  </r>
  <r>
    <x v="3"/>
    <x v="2"/>
    <x v="13"/>
    <x v="46"/>
    <x v="61"/>
  </r>
  <r>
    <x v="3"/>
    <x v="2"/>
    <x v="14"/>
    <x v="57"/>
    <x v="62"/>
  </r>
  <r>
    <x v="3"/>
    <x v="2"/>
    <x v="15"/>
    <x v="58"/>
    <x v="63"/>
  </r>
  <r>
    <x v="4"/>
    <x v="0"/>
    <x v="0"/>
    <x v="59"/>
    <x v="64"/>
  </r>
  <r>
    <x v="4"/>
    <x v="0"/>
    <x v="1"/>
    <x v="60"/>
    <x v="65"/>
  </r>
  <r>
    <x v="4"/>
    <x v="0"/>
    <x v="2"/>
    <x v="61"/>
    <x v="66"/>
  </r>
  <r>
    <x v="4"/>
    <x v="0"/>
    <x v="3"/>
    <x v="62"/>
    <x v="67"/>
  </r>
  <r>
    <x v="4"/>
    <x v="0"/>
    <x v="4"/>
    <x v="63"/>
    <x v="68"/>
  </r>
  <r>
    <x v="4"/>
    <x v="0"/>
    <x v="5"/>
    <x v="64"/>
    <x v="69"/>
  </r>
  <r>
    <x v="4"/>
    <x v="0"/>
    <x v="6"/>
    <x v="65"/>
    <x v="70"/>
  </r>
  <r>
    <x v="4"/>
    <x v="0"/>
    <x v="7"/>
    <x v="66"/>
    <x v="71"/>
  </r>
  <r>
    <x v="4"/>
    <x v="1"/>
    <x v="8"/>
    <x v="67"/>
    <x v="72"/>
  </r>
  <r>
    <x v="4"/>
    <x v="1"/>
    <x v="9"/>
    <x v="68"/>
    <x v="73"/>
  </r>
  <r>
    <x v="4"/>
    <x v="1"/>
    <x v="10"/>
    <x v="69"/>
    <x v="74"/>
  </r>
  <r>
    <x v="4"/>
    <x v="1"/>
    <x v="11"/>
    <x v="70"/>
    <x v="75"/>
  </r>
  <r>
    <x v="4"/>
    <x v="2"/>
    <x v="12"/>
    <x v="71"/>
    <x v="76"/>
  </r>
  <r>
    <x v="4"/>
    <x v="2"/>
    <x v="13"/>
    <x v="61"/>
    <x v="77"/>
  </r>
  <r>
    <x v="4"/>
    <x v="2"/>
    <x v="14"/>
    <x v="67"/>
    <x v="78"/>
  </r>
  <r>
    <x v="4"/>
    <x v="2"/>
    <x v="15"/>
    <x v="72"/>
    <x v="79"/>
  </r>
  <r>
    <x v="5"/>
    <x v="0"/>
    <x v="0"/>
    <x v="73"/>
    <x v="80"/>
  </r>
  <r>
    <x v="5"/>
    <x v="0"/>
    <x v="1"/>
    <x v="74"/>
    <x v="81"/>
  </r>
  <r>
    <x v="5"/>
    <x v="0"/>
    <x v="2"/>
    <x v="75"/>
    <x v="82"/>
  </r>
  <r>
    <x v="5"/>
    <x v="0"/>
    <x v="3"/>
    <x v="76"/>
    <x v="83"/>
  </r>
  <r>
    <x v="5"/>
    <x v="0"/>
    <x v="4"/>
    <x v="77"/>
    <x v="84"/>
  </r>
  <r>
    <x v="5"/>
    <x v="0"/>
    <x v="5"/>
    <x v="78"/>
    <x v="85"/>
  </r>
  <r>
    <x v="5"/>
    <x v="0"/>
    <x v="6"/>
    <x v="79"/>
    <x v="86"/>
  </r>
  <r>
    <x v="5"/>
    <x v="0"/>
    <x v="7"/>
    <x v="80"/>
    <x v="87"/>
  </r>
  <r>
    <x v="5"/>
    <x v="1"/>
    <x v="8"/>
    <x v="79"/>
    <x v="88"/>
  </r>
  <r>
    <x v="5"/>
    <x v="1"/>
    <x v="9"/>
    <x v="81"/>
    <x v="89"/>
  </r>
  <r>
    <x v="5"/>
    <x v="1"/>
    <x v="10"/>
    <x v="82"/>
    <x v="90"/>
  </r>
  <r>
    <x v="5"/>
    <x v="1"/>
    <x v="11"/>
    <x v="83"/>
    <x v="91"/>
  </r>
  <r>
    <x v="5"/>
    <x v="2"/>
    <x v="12"/>
    <x v="84"/>
    <x v="92"/>
  </r>
  <r>
    <x v="5"/>
    <x v="2"/>
    <x v="13"/>
    <x v="78"/>
    <x v="93"/>
  </r>
  <r>
    <x v="5"/>
    <x v="2"/>
    <x v="14"/>
    <x v="85"/>
    <x v="94"/>
  </r>
  <r>
    <x v="5"/>
    <x v="2"/>
    <x v="15"/>
    <x v="86"/>
    <x v="95"/>
  </r>
  <r>
    <x v="6"/>
    <x v="0"/>
    <x v="0"/>
    <x v="87"/>
    <x v="96"/>
  </r>
  <r>
    <x v="6"/>
    <x v="0"/>
    <x v="1"/>
    <x v="88"/>
    <x v="97"/>
  </r>
  <r>
    <x v="6"/>
    <x v="0"/>
    <x v="2"/>
    <x v="89"/>
    <x v="98"/>
  </r>
  <r>
    <x v="6"/>
    <x v="0"/>
    <x v="3"/>
    <x v="90"/>
    <x v="99"/>
  </r>
  <r>
    <x v="6"/>
    <x v="0"/>
    <x v="4"/>
    <x v="91"/>
    <x v="100"/>
  </r>
  <r>
    <x v="6"/>
    <x v="0"/>
    <x v="5"/>
    <x v="91"/>
    <x v="101"/>
  </r>
  <r>
    <x v="6"/>
    <x v="0"/>
    <x v="6"/>
    <x v="92"/>
    <x v="102"/>
  </r>
  <r>
    <x v="6"/>
    <x v="0"/>
    <x v="7"/>
    <x v="93"/>
    <x v="103"/>
  </r>
  <r>
    <x v="6"/>
    <x v="1"/>
    <x v="8"/>
    <x v="94"/>
    <x v="104"/>
  </r>
  <r>
    <x v="6"/>
    <x v="1"/>
    <x v="9"/>
    <x v="95"/>
    <x v="105"/>
  </r>
  <r>
    <x v="6"/>
    <x v="1"/>
    <x v="10"/>
    <x v="96"/>
    <x v="106"/>
  </r>
  <r>
    <x v="6"/>
    <x v="1"/>
    <x v="11"/>
    <x v="97"/>
    <x v="107"/>
  </r>
  <r>
    <x v="6"/>
    <x v="2"/>
    <x v="12"/>
    <x v="98"/>
    <x v="108"/>
  </r>
  <r>
    <x v="6"/>
    <x v="2"/>
    <x v="13"/>
    <x v="91"/>
    <x v="109"/>
  </r>
  <r>
    <x v="6"/>
    <x v="2"/>
    <x v="14"/>
    <x v="99"/>
    <x v="110"/>
  </r>
  <r>
    <x v="6"/>
    <x v="2"/>
    <x v="15"/>
    <x v="100"/>
    <x v="111"/>
  </r>
  <r>
    <x v="7"/>
    <x v="0"/>
    <x v="0"/>
    <x v="101"/>
    <x v="112"/>
  </r>
  <r>
    <x v="7"/>
    <x v="0"/>
    <x v="1"/>
    <x v="102"/>
    <x v="113"/>
  </r>
  <r>
    <x v="7"/>
    <x v="0"/>
    <x v="2"/>
    <x v="103"/>
    <x v="114"/>
  </r>
  <r>
    <x v="7"/>
    <x v="0"/>
    <x v="3"/>
    <x v="104"/>
    <x v="115"/>
  </r>
  <r>
    <x v="7"/>
    <x v="0"/>
    <x v="4"/>
    <x v="105"/>
    <x v="116"/>
  </r>
  <r>
    <x v="7"/>
    <x v="0"/>
    <x v="5"/>
    <x v="106"/>
    <x v="117"/>
  </r>
  <r>
    <x v="7"/>
    <x v="0"/>
    <x v="6"/>
    <x v="107"/>
    <x v="118"/>
  </r>
  <r>
    <x v="7"/>
    <x v="0"/>
    <x v="7"/>
    <x v="108"/>
    <x v="119"/>
  </r>
  <r>
    <x v="7"/>
    <x v="1"/>
    <x v="8"/>
    <x v="109"/>
    <x v="120"/>
  </r>
  <r>
    <x v="7"/>
    <x v="1"/>
    <x v="9"/>
    <x v="110"/>
    <x v="121"/>
  </r>
  <r>
    <x v="7"/>
    <x v="1"/>
    <x v="10"/>
    <x v="111"/>
    <x v="122"/>
  </r>
  <r>
    <x v="7"/>
    <x v="1"/>
    <x v="11"/>
    <x v="112"/>
    <x v="123"/>
  </r>
  <r>
    <x v="7"/>
    <x v="2"/>
    <x v="12"/>
    <x v="113"/>
    <x v="124"/>
  </r>
  <r>
    <x v="7"/>
    <x v="2"/>
    <x v="13"/>
    <x v="114"/>
    <x v="125"/>
  </r>
  <r>
    <x v="7"/>
    <x v="2"/>
    <x v="14"/>
    <x v="115"/>
    <x v="126"/>
  </r>
  <r>
    <x v="7"/>
    <x v="2"/>
    <x v="15"/>
    <x v="116"/>
    <x v="127"/>
  </r>
  <r>
    <x v="8"/>
    <x v="0"/>
    <x v="0"/>
    <x v="117"/>
    <x v="128"/>
  </r>
  <r>
    <x v="8"/>
    <x v="0"/>
    <x v="1"/>
    <x v="118"/>
    <x v="129"/>
  </r>
  <r>
    <x v="8"/>
    <x v="0"/>
    <x v="2"/>
    <x v="119"/>
    <x v="130"/>
  </r>
  <r>
    <x v="8"/>
    <x v="0"/>
    <x v="3"/>
    <x v="120"/>
    <x v="131"/>
  </r>
  <r>
    <x v="8"/>
    <x v="0"/>
    <x v="4"/>
    <x v="121"/>
    <x v="132"/>
  </r>
  <r>
    <x v="8"/>
    <x v="0"/>
    <x v="5"/>
    <x v="121"/>
    <x v="133"/>
  </r>
  <r>
    <x v="8"/>
    <x v="0"/>
    <x v="6"/>
    <x v="122"/>
    <x v="134"/>
  </r>
  <r>
    <x v="8"/>
    <x v="0"/>
    <x v="7"/>
    <x v="123"/>
    <x v="135"/>
  </r>
  <r>
    <x v="8"/>
    <x v="1"/>
    <x v="8"/>
    <x v="124"/>
    <x v="136"/>
  </r>
  <r>
    <x v="8"/>
    <x v="1"/>
    <x v="9"/>
    <x v="125"/>
    <x v="137"/>
  </r>
  <r>
    <x v="8"/>
    <x v="1"/>
    <x v="10"/>
    <x v="126"/>
    <x v="138"/>
  </r>
  <r>
    <x v="8"/>
    <x v="1"/>
    <x v="11"/>
    <x v="127"/>
    <x v="139"/>
  </r>
  <r>
    <x v="8"/>
    <x v="2"/>
    <x v="12"/>
    <x v="128"/>
    <x v="140"/>
  </r>
  <r>
    <x v="8"/>
    <x v="2"/>
    <x v="13"/>
    <x v="129"/>
    <x v="141"/>
  </r>
  <r>
    <x v="8"/>
    <x v="2"/>
    <x v="14"/>
    <x v="130"/>
    <x v="142"/>
  </r>
  <r>
    <x v="8"/>
    <x v="2"/>
    <x v="15"/>
    <x v="131"/>
    <x v="143"/>
  </r>
  <r>
    <x v="9"/>
    <x v="0"/>
    <x v="0"/>
    <x v="132"/>
    <x v="144"/>
  </r>
  <r>
    <x v="9"/>
    <x v="0"/>
    <x v="1"/>
    <x v="133"/>
    <x v="145"/>
  </r>
  <r>
    <x v="9"/>
    <x v="0"/>
    <x v="2"/>
    <x v="134"/>
    <x v="146"/>
  </r>
  <r>
    <x v="9"/>
    <x v="0"/>
    <x v="3"/>
    <x v="135"/>
    <x v="147"/>
  </r>
  <r>
    <x v="9"/>
    <x v="0"/>
    <x v="4"/>
    <x v="136"/>
    <x v="148"/>
  </r>
  <r>
    <x v="9"/>
    <x v="0"/>
    <x v="5"/>
    <x v="137"/>
    <x v="149"/>
  </r>
  <r>
    <x v="9"/>
    <x v="0"/>
    <x v="6"/>
    <x v="138"/>
    <x v="150"/>
  </r>
  <r>
    <x v="9"/>
    <x v="0"/>
    <x v="7"/>
    <x v="139"/>
    <x v="151"/>
  </r>
  <r>
    <x v="9"/>
    <x v="1"/>
    <x v="8"/>
    <x v="140"/>
    <x v="152"/>
  </r>
  <r>
    <x v="9"/>
    <x v="1"/>
    <x v="9"/>
    <x v="141"/>
    <x v="153"/>
  </r>
  <r>
    <x v="9"/>
    <x v="1"/>
    <x v="10"/>
    <x v="142"/>
    <x v="154"/>
  </r>
  <r>
    <x v="9"/>
    <x v="1"/>
    <x v="11"/>
    <x v="143"/>
    <x v="155"/>
  </r>
  <r>
    <x v="9"/>
    <x v="2"/>
    <x v="12"/>
    <x v="143"/>
    <x v="156"/>
  </r>
  <r>
    <x v="9"/>
    <x v="2"/>
    <x v="13"/>
    <x v="144"/>
    <x v="157"/>
  </r>
  <r>
    <x v="9"/>
    <x v="2"/>
    <x v="14"/>
    <x v="145"/>
    <x v="158"/>
  </r>
  <r>
    <x v="9"/>
    <x v="2"/>
    <x v="15"/>
    <x v="146"/>
    <x v="159"/>
  </r>
  <r>
    <x v="10"/>
    <x v="0"/>
    <x v="0"/>
    <x v="147"/>
    <x v="160"/>
  </r>
  <r>
    <x v="10"/>
    <x v="0"/>
    <x v="1"/>
    <x v="148"/>
    <x v="161"/>
  </r>
  <r>
    <x v="10"/>
    <x v="0"/>
    <x v="2"/>
    <x v="149"/>
    <x v="162"/>
  </r>
  <r>
    <x v="10"/>
    <x v="0"/>
    <x v="3"/>
    <x v="150"/>
    <x v="163"/>
  </r>
  <r>
    <x v="10"/>
    <x v="0"/>
    <x v="4"/>
    <x v="151"/>
    <x v="164"/>
  </r>
  <r>
    <x v="10"/>
    <x v="0"/>
    <x v="5"/>
    <x v="152"/>
    <x v="165"/>
  </r>
  <r>
    <x v="10"/>
    <x v="0"/>
    <x v="6"/>
    <x v="153"/>
    <x v="166"/>
  </r>
  <r>
    <x v="10"/>
    <x v="0"/>
    <x v="7"/>
    <x v="154"/>
    <x v="167"/>
  </r>
  <r>
    <x v="10"/>
    <x v="1"/>
    <x v="8"/>
    <x v="155"/>
    <x v="168"/>
  </r>
  <r>
    <x v="10"/>
    <x v="1"/>
    <x v="9"/>
    <x v="156"/>
    <x v="169"/>
  </r>
  <r>
    <x v="10"/>
    <x v="1"/>
    <x v="10"/>
    <x v="157"/>
    <x v="170"/>
  </r>
  <r>
    <x v="10"/>
    <x v="1"/>
    <x v="11"/>
    <x v="158"/>
    <x v="171"/>
  </r>
  <r>
    <x v="10"/>
    <x v="2"/>
    <x v="12"/>
    <x v="159"/>
    <x v="172"/>
  </r>
  <r>
    <x v="10"/>
    <x v="2"/>
    <x v="13"/>
    <x v="160"/>
    <x v="173"/>
  </r>
  <r>
    <x v="10"/>
    <x v="2"/>
    <x v="14"/>
    <x v="161"/>
    <x v="174"/>
  </r>
  <r>
    <x v="10"/>
    <x v="2"/>
    <x v="15"/>
    <x v="162"/>
    <x v="175"/>
  </r>
  <r>
    <x v="11"/>
    <x v="0"/>
    <x v="0"/>
    <x v="163"/>
    <x v="176"/>
  </r>
  <r>
    <x v="11"/>
    <x v="0"/>
    <x v="1"/>
    <x v="164"/>
    <x v="177"/>
  </r>
  <r>
    <x v="11"/>
    <x v="0"/>
    <x v="2"/>
    <x v="165"/>
    <x v="178"/>
  </r>
  <r>
    <x v="11"/>
    <x v="0"/>
    <x v="3"/>
    <x v="166"/>
    <x v="179"/>
  </r>
  <r>
    <x v="11"/>
    <x v="0"/>
    <x v="4"/>
    <x v="167"/>
    <x v="180"/>
  </r>
  <r>
    <x v="11"/>
    <x v="0"/>
    <x v="5"/>
    <x v="168"/>
    <x v="181"/>
  </r>
  <r>
    <x v="11"/>
    <x v="0"/>
    <x v="6"/>
    <x v="169"/>
    <x v="182"/>
  </r>
  <r>
    <x v="11"/>
    <x v="0"/>
    <x v="7"/>
    <x v="170"/>
    <x v="183"/>
  </r>
  <r>
    <x v="11"/>
    <x v="1"/>
    <x v="8"/>
    <x v="171"/>
    <x v="184"/>
  </r>
  <r>
    <x v="11"/>
    <x v="1"/>
    <x v="9"/>
    <x v="172"/>
    <x v="185"/>
  </r>
  <r>
    <x v="11"/>
    <x v="1"/>
    <x v="10"/>
    <x v="173"/>
    <x v="186"/>
  </r>
  <r>
    <x v="11"/>
    <x v="1"/>
    <x v="11"/>
    <x v="174"/>
    <x v="187"/>
  </r>
  <r>
    <x v="11"/>
    <x v="2"/>
    <x v="12"/>
    <x v="175"/>
    <x v="188"/>
  </r>
  <r>
    <x v="11"/>
    <x v="2"/>
    <x v="13"/>
    <x v="176"/>
    <x v="189"/>
  </r>
  <r>
    <x v="11"/>
    <x v="2"/>
    <x v="14"/>
    <x v="177"/>
    <x v="190"/>
  </r>
  <r>
    <x v="11"/>
    <x v="2"/>
    <x v="15"/>
    <x v="178"/>
    <x v="1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4EB6C6-E346-441D-B9C9-549AFAE7DC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6:D7" firstHeaderRow="0" firstDataRow="1" firstDataCol="0"/>
  <pivotFields count="7">
    <pivotField numFmtId="165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dataField="1" numFmtId="166" showAll="0"/>
    <pivotField dataField="1" numFmtId="166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Total Annual Revenue ($ 000')" fld="3" baseField="0" baseItem="1" numFmtId="167"/>
    <dataField name="Total Annual Cogs ($ 000')" fld="4" baseField="0" baseItem="1"/>
  </dataFields>
  <formats count="13">
    <format dxfId="21">
      <pivotArea type="all" dataOnly="0" outline="0" fieldPosition="0"/>
    </format>
    <format dxfId="20">
      <pivotArea outline="0" collapsedLevelsAreSubtotals="1" fieldPosition="0"/>
    </format>
    <format dxfId="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">
      <pivotArea outline="0" collapsedLevelsAreSubtotals="1" fieldPosition="0"/>
    </format>
    <format dxfId="17">
      <pivotArea type="all" dataOnly="0" outline="0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type="all" dataOnly="0" outline="0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8A9BE7-D4CA-42EF-86B1-131B5238D8B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">
  <location ref="C8:E21" firstHeaderRow="0" firstDataRow="1" firstDataCol="1"/>
  <pivotFields count="7">
    <pivotField numFmtId="165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dataField="1" numFmtId="166" showAll="0">
      <items count="180">
        <item x="68"/>
        <item x="9"/>
        <item x="95"/>
        <item x="37"/>
        <item x="110"/>
        <item x="76"/>
        <item x="169"/>
        <item x="39"/>
        <item x="170"/>
        <item x="10"/>
        <item x="168"/>
        <item x="13"/>
        <item x="81"/>
        <item x="53"/>
        <item x="19"/>
        <item x="153"/>
        <item x="138"/>
        <item x="125"/>
        <item x="113"/>
        <item x="112"/>
        <item x="24"/>
        <item x="33"/>
        <item x="93"/>
        <item x="38"/>
        <item x="51"/>
        <item x="94"/>
        <item x="108"/>
        <item x="57"/>
        <item x="141"/>
        <item x="70"/>
        <item x="42"/>
        <item x="109"/>
        <item x="154"/>
        <item x="63"/>
        <item x="90"/>
        <item x="98"/>
        <item x="139"/>
        <item x="83"/>
        <item x="123"/>
        <item x="97"/>
        <item x="55"/>
        <item x="48"/>
        <item x="8"/>
        <item x="65"/>
        <item x="80"/>
        <item x="62"/>
        <item x="152"/>
        <item x="79"/>
        <item x="92"/>
        <item x="137"/>
        <item x="60"/>
        <item x="50"/>
        <item x="23"/>
        <item x="107"/>
        <item x="47"/>
        <item x="3"/>
        <item x="27"/>
        <item x="167"/>
        <item x="40"/>
        <item x="66"/>
        <item x="25"/>
        <item x="67"/>
        <item x="122"/>
        <item x="16"/>
        <item x="105"/>
        <item x="96"/>
        <item x="54"/>
        <item x="171"/>
        <item x="85"/>
        <item x="128"/>
        <item x="22"/>
        <item x="111"/>
        <item x="162"/>
        <item x="127"/>
        <item x="136"/>
        <item x="156"/>
        <item x="84"/>
        <item x="158"/>
        <item x="14"/>
        <item x="77"/>
        <item x="32"/>
        <item x="104"/>
        <item x="161"/>
        <item x="143"/>
        <item x="82"/>
        <item x="172"/>
        <item x="18"/>
        <item x="52"/>
        <item x="124"/>
        <item x="36"/>
        <item x="64"/>
        <item x="99"/>
        <item x="151"/>
        <item x="1"/>
        <item x="69"/>
        <item x="115"/>
        <item x="121"/>
        <item x="157"/>
        <item x="160"/>
        <item x="155"/>
        <item x="142"/>
        <item x="30"/>
        <item x="71"/>
        <item x="126"/>
        <item x="4"/>
        <item x="114"/>
        <item x="116"/>
        <item x="140"/>
        <item x="174"/>
        <item x="11"/>
        <item x="49"/>
        <item x="135"/>
        <item x="35"/>
        <item x="2"/>
        <item x="78"/>
        <item x="6"/>
        <item x="45"/>
        <item x="159"/>
        <item x="91"/>
        <item x="178"/>
        <item x="129"/>
        <item x="146"/>
        <item x="131"/>
        <item x="106"/>
        <item x="5"/>
        <item x="150"/>
        <item x="7"/>
        <item x="145"/>
        <item x="28"/>
        <item x="130"/>
        <item x="176"/>
        <item x="74"/>
        <item x="34"/>
        <item x="56"/>
        <item x="177"/>
        <item x="20"/>
        <item x="61"/>
        <item x="72"/>
        <item x="17"/>
        <item x="144"/>
        <item x="75"/>
        <item x="21"/>
        <item x="149"/>
        <item x="86"/>
        <item x="173"/>
        <item x="120"/>
        <item x="46"/>
        <item x="58"/>
        <item x="166"/>
        <item x="43"/>
        <item x="15"/>
        <item x="88"/>
        <item x="100"/>
        <item x="175"/>
        <item x="133"/>
        <item x="118"/>
        <item x="31"/>
        <item x="12"/>
        <item x="0"/>
        <item x="117"/>
        <item x="164"/>
        <item x="89"/>
        <item x="41"/>
        <item x="29"/>
        <item x="132"/>
        <item x="148"/>
        <item x="59"/>
        <item x="165"/>
        <item x="102"/>
        <item x="119"/>
        <item x="44"/>
        <item x="87"/>
        <item x="103"/>
        <item x="163"/>
        <item x="147"/>
        <item x="26"/>
        <item x="134"/>
        <item x="73"/>
        <item x="101"/>
        <item t="default"/>
      </items>
    </pivotField>
    <pivotField dataField="1" numFmtId="166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Monthly Revenue ($ 000')" fld="3" baseField="0" baseItem="0"/>
    <dataField name="Monthly Cogs ($ 000')" fld="4" baseField="0" baseItem="0"/>
  </dataFields>
  <formats count="7">
    <format dxfId="8">
      <pivotArea type="all" dataOnly="0" outline="0" fieldPosition="0"/>
    </format>
    <format dxfId="7">
      <pivotArea outline="0" collapsedLevelsAreSubtotals="1" fieldPosition="0"/>
    </format>
    <format dxfId="6">
      <pivotArea field="6" type="button" dataOnly="0" labelOnly="1" outline="0" axis="axisRow" fieldPosition="0"/>
    </format>
    <format dxfId="5">
      <pivotArea dataOnly="0" labelOnly="1" fieldPosition="0">
        <references count="1">
          <reference field="6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4">
      <pivotArea dataOnly="0" labelOnly="1" grandRow="1" outline="0" fieldPosition="0"/>
    </format>
    <format dxfId="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1AAF6F-CBA4-4D46-9187-7FEB8DAC16A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y each month" colHeaderCaption="Type of Client">
  <location ref="C8:G22" firstHeaderRow="1" firstDataRow="2" firstDataCol="1"/>
  <pivotFields count="7">
    <pivotField numFmtId="165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dataField="1" numFmtId="166" showAll="0"/>
    <pivotField numFmtId="166"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Total Monthly Revenue ($ 000')" fld="3" baseField="0" baseItem="0" numFmtId="169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778A3D-6B0D-483C-B462-8844171ED76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lient" colHeaderCaption="Client">
  <location ref="C7:E24" firstHeaderRow="0" firstDataRow="1" firstDataCol="1"/>
  <pivotFields count="7">
    <pivotField numFmtId="165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Row" multipleItemSelectionAllowed="1" showAll="0">
      <items count="17">
        <item x="1"/>
        <item x="6"/>
        <item x="9"/>
        <item x="4"/>
        <item x="7"/>
        <item x="5"/>
        <item x="14"/>
        <item x="0"/>
        <item x="10"/>
        <item x="8"/>
        <item x="3"/>
        <item x="15"/>
        <item x="2"/>
        <item x="12"/>
        <item x="13"/>
        <item x="11"/>
        <item t="default"/>
      </items>
    </pivotField>
    <pivotField dataField="1" numFmtId="166" showAll="0">
      <items count="180">
        <item x="68"/>
        <item x="9"/>
        <item x="95"/>
        <item x="37"/>
        <item x="110"/>
        <item x="76"/>
        <item x="169"/>
        <item x="39"/>
        <item x="170"/>
        <item x="10"/>
        <item x="168"/>
        <item x="13"/>
        <item x="81"/>
        <item x="53"/>
        <item x="19"/>
        <item x="153"/>
        <item x="138"/>
        <item x="125"/>
        <item x="113"/>
        <item x="112"/>
        <item x="24"/>
        <item x="33"/>
        <item x="93"/>
        <item x="38"/>
        <item x="51"/>
        <item x="94"/>
        <item x="108"/>
        <item x="57"/>
        <item x="141"/>
        <item x="70"/>
        <item x="42"/>
        <item x="109"/>
        <item x="154"/>
        <item x="63"/>
        <item x="90"/>
        <item x="98"/>
        <item x="139"/>
        <item x="83"/>
        <item x="123"/>
        <item x="97"/>
        <item x="55"/>
        <item x="48"/>
        <item x="8"/>
        <item x="65"/>
        <item x="80"/>
        <item x="62"/>
        <item x="152"/>
        <item x="79"/>
        <item x="92"/>
        <item x="137"/>
        <item x="60"/>
        <item x="50"/>
        <item x="23"/>
        <item x="107"/>
        <item x="47"/>
        <item x="3"/>
        <item x="27"/>
        <item x="167"/>
        <item x="40"/>
        <item x="66"/>
        <item x="25"/>
        <item x="67"/>
        <item x="122"/>
        <item x="16"/>
        <item x="105"/>
        <item x="96"/>
        <item x="54"/>
        <item x="171"/>
        <item x="85"/>
        <item x="128"/>
        <item x="22"/>
        <item x="111"/>
        <item x="162"/>
        <item x="127"/>
        <item x="136"/>
        <item x="156"/>
        <item x="84"/>
        <item x="158"/>
        <item x="14"/>
        <item x="77"/>
        <item x="32"/>
        <item x="104"/>
        <item x="161"/>
        <item x="143"/>
        <item x="82"/>
        <item x="172"/>
        <item x="18"/>
        <item x="52"/>
        <item x="124"/>
        <item x="36"/>
        <item x="64"/>
        <item x="99"/>
        <item x="151"/>
        <item x="1"/>
        <item x="69"/>
        <item x="115"/>
        <item x="121"/>
        <item x="157"/>
        <item x="160"/>
        <item x="155"/>
        <item x="142"/>
        <item x="30"/>
        <item x="71"/>
        <item x="126"/>
        <item x="4"/>
        <item x="114"/>
        <item x="116"/>
        <item x="140"/>
        <item x="174"/>
        <item x="11"/>
        <item x="49"/>
        <item x="135"/>
        <item x="35"/>
        <item x="2"/>
        <item x="78"/>
        <item x="6"/>
        <item x="45"/>
        <item x="159"/>
        <item x="91"/>
        <item x="178"/>
        <item x="129"/>
        <item x="146"/>
        <item x="131"/>
        <item x="106"/>
        <item x="5"/>
        <item x="150"/>
        <item x="7"/>
        <item x="145"/>
        <item x="28"/>
        <item x="130"/>
        <item x="176"/>
        <item x="74"/>
        <item x="34"/>
        <item x="56"/>
        <item x="177"/>
        <item x="20"/>
        <item x="61"/>
        <item x="72"/>
        <item x="17"/>
        <item x="144"/>
        <item x="75"/>
        <item x="21"/>
        <item x="149"/>
        <item x="86"/>
        <item x="173"/>
        <item x="120"/>
        <item x="46"/>
        <item x="58"/>
        <item x="166"/>
        <item x="43"/>
        <item x="15"/>
        <item x="88"/>
        <item x="100"/>
        <item x="175"/>
        <item x="133"/>
        <item x="118"/>
        <item x="31"/>
        <item x="12"/>
        <item x="0"/>
        <item x="117"/>
        <item x="164"/>
        <item x="89"/>
        <item x="41"/>
        <item x="29"/>
        <item x="132"/>
        <item x="148"/>
        <item x="59"/>
        <item x="165"/>
        <item x="102"/>
        <item x="119"/>
        <item x="44"/>
        <item x="87"/>
        <item x="103"/>
        <item x="163"/>
        <item x="147"/>
        <item x="26"/>
        <item x="134"/>
        <item x="73"/>
        <item x="101"/>
        <item t="default"/>
      </items>
    </pivotField>
    <pivotField dataField="1" numFmtId="166"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sd="0" x="13"/>
      </items>
    </pivotField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Revenue ($ 000')" fld="3" baseField="0" baseItem="0"/>
    <dataField name="Sum of Cogs ($ 000')" fld="4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N36"/>
  <sheetViews>
    <sheetView workbookViewId="0"/>
  </sheetViews>
  <sheetFormatPr defaultColWidth="9.109375" defaultRowHeight="13.8" x14ac:dyDescent="0.25"/>
  <cols>
    <col min="1" max="1" width="2" style="7" customWidth="1"/>
    <col min="2" max="2" width="9.109375" style="7"/>
    <col min="3" max="6" width="16.44140625" style="7" bestFit="1" customWidth="1"/>
    <col min="7" max="7" width="7" style="7" customWidth="1"/>
    <col min="8" max="14" width="16.44140625" style="7" bestFit="1" customWidth="1"/>
    <col min="15" max="16384" width="9.109375" style="7"/>
  </cols>
  <sheetData>
    <row r="1" spans="1:14" x14ac:dyDescent="0.25"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3" spans="1:14" x14ac:dyDescent="0.25">
      <c r="A3" s="1"/>
      <c r="B3" s="5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A4" s="1"/>
      <c r="B4" s="5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x14ac:dyDescent="0.25">
      <c r="A5" s="1"/>
      <c r="B5" s="5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x14ac:dyDescent="0.25">
      <c r="A6" s="1"/>
      <c r="B6" s="5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 x14ac:dyDescent="0.25">
      <c r="A7" s="1"/>
      <c r="B7" s="5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4" x14ac:dyDescent="0.25">
      <c r="A8" s="1"/>
      <c r="B8" s="5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x14ac:dyDescent="0.25">
      <c r="A9" s="1"/>
      <c r="B9" s="5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 ht="37.799999999999997" x14ac:dyDescent="0.65">
      <c r="A10" s="1"/>
      <c r="C10" s="9"/>
      <c r="D10" s="9"/>
      <c r="E10" s="9"/>
      <c r="F10" s="9"/>
      <c r="G10" s="9"/>
      <c r="H10" s="12" t="s">
        <v>35</v>
      </c>
      <c r="I10" s="9"/>
      <c r="J10" s="9"/>
      <c r="K10" s="9"/>
      <c r="L10" s="9"/>
      <c r="M10" s="9"/>
      <c r="N10" s="9"/>
    </row>
    <row r="11" spans="1:14" x14ac:dyDescent="0.25">
      <c r="A11" s="1"/>
      <c r="B11" s="5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4" x14ac:dyDescent="0.25">
      <c r="A12" s="1"/>
      <c r="B12" s="5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 x14ac:dyDescent="0.25">
      <c r="A13" s="1"/>
      <c r="B13" s="5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4" x14ac:dyDescent="0.25">
      <c r="A14" s="1"/>
      <c r="B14" s="5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 x14ac:dyDescent="0.25">
      <c r="A15" s="1"/>
      <c r="B15" s="5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x14ac:dyDescent="0.25">
      <c r="A16" s="1"/>
      <c r="B16" s="5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14" x14ac:dyDescent="0.25">
      <c r="A17" s="1"/>
      <c r="B17" s="5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1:14" x14ac:dyDescent="0.25">
      <c r="A18" s="1"/>
      <c r="B18" s="5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21" spans="1:14" x14ac:dyDescent="0.25">
      <c r="A21" s="1"/>
      <c r="C21" s="10"/>
      <c r="D21" s="10"/>
      <c r="E21" s="10"/>
      <c r="F21" s="10"/>
      <c r="G21" s="10"/>
      <c r="H21" s="10"/>
      <c r="I21" s="11"/>
      <c r="J21" s="11"/>
      <c r="K21" s="11"/>
      <c r="L21" s="11"/>
      <c r="M21" s="11"/>
      <c r="N21" s="11"/>
    </row>
    <row r="22" spans="1:14" x14ac:dyDescent="0.25">
      <c r="A22" s="1"/>
      <c r="C22" s="10"/>
      <c r="D22" s="10"/>
      <c r="E22" s="10"/>
      <c r="F22" s="10"/>
      <c r="G22" s="10"/>
      <c r="H22" s="10"/>
      <c r="I22" s="11"/>
      <c r="J22" s="11"/>
      <c r="K22" s="11"/>
      <c r="L22" s="11"/>
      <c r="M22" s="11"/>
      <c r="N22" s="11"/>
    </row>
    <row r="23" spans="1:14" x14ac:dyDescent="0.25">
      <c r="A23" s="1"/>
      <c r="C23" s="10"/>
      <c r="D23" s="10"/>
      <c r="E23" s="10"/>
      <c r="F23" s="10"/>
      <c r="G23" s="10"/>
      <c r="H23" s="10"/>
      <c r="I23" s="11"/>
      <c r="J23" s="11"/>
      <c r="K23" s="11"/>
      <c r="L23" s="11"/>
      <c r="M23" s="11"/>
      <c r="N23" s="11"/>
    </row>
    <row r="24" spans="1:14" x14ac:dyDescent="0.25">
      <c r="A24" s="1"/>
      <c r="C24" s="10"/>
      <c r="D24" s="10"/>
      <c r="E24" s="10"/>
      <c r="F24" s="10"/>
      <c r="G24" s="10"/>
      <c r="H24" s="10"/>
      <c r="I24" s="11"/>
      <c r="J24" s="11"/>
      <c r="K24" s="11"/>
      <c r="L24" s="11"/>
      <c r="M24" s="11"/>
      <c r="N24" s="11"/>
    </row>
    <row r="25" spans="1:14" x14ac:dyDescent="0.25">
      <c r="A25" s="1"/>
      <c r="C25" s="10"/>
      <c r="D25" s="10"/>
      <c r="E25" s="10"/>
      <c r="F25" s="10"/>
      <c r="G25" s="10"/>
      <c r="H25" s="10"/>
      <c r="I25" s="11"/>
      <c r="J25" s="11"/>
      <c r="K25" s="11"/>
      <c r="L25" s="11"/>
      <c r="M25" s="11"/>
      <c r="N25" s="11"/>
    </row>
    <row r="26" spans="1:14" x14ac:dyDescent="0.25">
      <c r="A26" s="1"/>
      <c r="C26" s="10"/>
      <c r="D26" s="10"/>
      <c r="E26" s="10"/>
      <c r="F26" s="10"/>
      <c r="G26" s="10"/>
      <c r="H26" s="10"/>
      <c r="I26" s="11"/>
      <c r="J26" s="11"/>
      <c r="K26" s="11"/>
      <c r="L26" s="11"/>
      <c r="M26" s="11"/>
      <c r="N26" s="11"/>
    </row>
    <row r="27" spans="1:14" x14ac:dyDescent="0.25">
      <c r="A27" s="1"/>
      <c r="C27" s="10"/>
      <c r="D27" s="10"/>
      <c r="E27" s="10"/>
      <c r="F27" s="10"/>
      <c r="G27" s="10"/>
      <c r="H27" s="10"/>
      <c r="I27" s="11"/>
      <c r="J27" s="11"/>
      <c r="K27" s="11"/>
      <c r="L27" s="11"/>
      <c r="M27" s="11"/>
      <c r="N27" s="11"/>
    </row>
    <row r="28" spans="1:14" x14ac:dyDescent="0.25">
      <c r="A28" s="1"/>
      <c r="C28" s="10"/>
      <c r="D28" s="10"/>
      <c r="E28" s="10"/>
      <c r="F28" s="10"/>
      <c r="G28" s="10"/>
      <c r="H28" s="10"/>
      <c r="I28" s="11"/>
      <c r="J28" s="11"/>
      <c r="K28" s="11"/>
      <c r="L28" s="11"/>
      <c r="M28" s="11"/>
      <c r="N28" s="11"/>
    </row>
    <row r="29" spans="1:14" x14ac:dyDescent="0.25">
      <c r="A29" s="1"/>
      <c r="C29" s="10"/>
      <c r="D29" s="10"/>
      <c r="E29" s="10"/>
      <c r="F29" s="10"/>
      <c r="G29" s="10"/>
      <c r="H29" s="10"/>
      <c r="I29" s="11"/>
      <c r="J29" s="11"/>
      <c r="K29" s="11"/>
      <c r="L29" s="11"/>
      <c r="M29" s="11"/>
      <c r="N29" s="11"/>
    </row>
    <row r="30" spans="1:14" x14ac:dyDescent="0.25">
      <c r="A30" s="1"/>
      <c r="C30" s="10"/>
      <c r="D30" s="10"/>
      <c r="E30" s="10"/>
      <c r="F30" s="10"/>
      <c r="G30" s="10"/>
      <c r="H30" s="10"/>
      <c r="I30" s="11"/>
      <c r="J30" s="11"/>
      <c r="K30" s="11"/>
      <c r="L30" s="11"/>
      <c r="M30" s="11"/>
      <c r="N30" s="11"/>
    </row>
    <row r="31" spans="1:14" x14ac:dyDescent="0.25">
      <c r="A31" s="1"/>
      <c r="C31" s="10"/>
      <c r="D31" s="10"/>
      <c r="E31" s="10"/>
      <c r="F31" s="10"/>
      <c r="G31" s="10"/>
      <c r="H31" s="10"/>
      <c r="I31" s="11"/>
      <c r="J31" s="11"/>
      <c r="K31" s="11"/>
      <c r="L31" s="11"/>
      <c r="M31" s="11"/>
      <c r="N31" s="11"/>
    </row>
    <row r="32" spans="1:14" x14ac:dyDescent="0.25">
      <c r="A32" s="1"/>
      <c r="C32" s="10"/>
      <c r="D32" s="10"/>
      <c r="E32" s="10"/>
      <c r="F32" s="10"/>
      <c r="G32" s="10"/>
      <c r="H32" s="10"/>
      <c r="I32" s="11"/>
      <c r="J32" s="11"/>
      <c r="K32" s="11"/>
      <c r="L32" s="11"/>
      <c r="M32" s="11"/>
      <c r="N32" s="11"/>
    </row>
    <row r="33" spans="1:14" x14ac:dyDescent="0.25">
      <c r="A33" s="1"/>
      <c r="C33" s="10"/>
      <c r="D33" s="10"/>
      <c r="E33" s="10"/>
      <c r="F33" s="10"/>
      <c r="G33" s="10"/>
      <c r="H33" s="10"/>
      <c r="I33" s="11"/>
      <c r="J33" s="11"/>
      <c r="K33" s="11"/>
      <c r="L33" s="11"/>
      <c r="M33" s="11"/>
      <c r="N33" s="11"/>
    </row>
    <row r="34" spans="1:14" x14ac:dyDescent="0.25">
      <c r="A34" s="1"/>
      <c r="C34" s="10"/>
      <c r="D34" s="10"/>
      <c r="E34" s="10"/>
      <c r="F34" s="10"/>
      <c r="G34" s="10"/>
      <c r="H34" s="10"/>
      <c r="I34" s="11"/>
      <c r="J34" s="11"/>
      <c r="K34" s="11"/>
      <c r="L34" s="11"/>
      <c r="M34" s="11"/>
      <c r="N34" s="11"/>
    </row>
    <row r="35" spans="1:14" x14ac:dyDescent="0.25">
      <c r="A35" s="1"/>
      <c r="C35" s="10"/>
      <c r="D35" s="10"/>
      <c r="E35" s="10"/>
      <c r="F35" s="10"/>
      <c r="G35" s="10"/>
      <c r="H35" s="10"/>
      <c r="I35" s="11"/>
      <c r="J35" s="11"/>
      <c r="K35" s="11"/>
      <c r="L35" s="11"/>
      <c r="M35" s="11"/>
      <c r="N35" s="11"/>
    </row>
    <row r="36" spans="1:14" x14ac:dyDescent="0.25">
      <c r="A36" s="1"/>
      <c r="C36" s="10"/>
      <c r="D36" s="10"/>
      <c r="E36" s="10"/>
      <c r="F36" s="10"/>
      <c r="G36" s="10"/>
      <c r="H36" s="10"/>
      <c r="I36" s="11"/>
      <c r="J36" s="11"/>
      <c r="K36" s="11"/>
      <c r="L36" s="11"/>
      <c r="M36" s="11"/>
      <c r="N36" s="1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195"/>
  <sheetViews>
    <sheetView workbookViewId="0">
      <selection activeCell="H19" sqref="H19"/>
    </sheetView>
  </sheetViews>
  <sheetFormatPr defaultColWidth="9.109375" defaultRowHeight="11.4" x14ac:dyDescent="0.2"/>
  <cols>
    <col min="1" max="1" width="2" style="1" customWidth="1"/>
    <col min="2" max="8" width="14.6640625" style="1" customWidth="1"/>
    <col min="9" max="9" width="11.6640625" style="1" customWidth="1"/>
    <col min="10" max="10" width="10.77734375" style="1" bestFit="1" customWidth="1"/>
    <col min="11" max="16384" width="9.109375" style="1"/>
  </cols>
  <sheetData>
    <row r="1" spans="2:13" ht="15.6" x14ac:dyDescent="0.3">
      <c r="B1" s="2" t="s">
        <v>29</v>
      </c>
    </row>
    <row r="3" spans="2:13" ht="12.6" thickBot="1" x14ac:dyDescent="0.3">
      <c r="B3" s="3" t="s">
        <v>0</v>
      </c>
      <c r="C3" s="3" t="s">
        <v>1</v>
      </c>
      <c r="D3" s="3" t="s">
        <v>14</v>
      </c>
      <c r="E3" s="3" t="s">
        <v>21</v>
      </c>
      <c r="F3" s="3" t="s">
        <v>22</v>
      </c>
    </row>
    <row r="4" spans="2:13" x14ac:dyDescent="0.2">
      <c r="B4" s="4">
        <v>42005</v>
      </c>
      <c r="C4" s="1" t="s">
        <v>18</v>
      </c>
      <c r="D4" s="1" t="s">
        <v>2</v>
      </c>
      <c r="E4" s="6">
        <v>4680</v>
      </c>
      <c r="F4" s="14">
        <v>2569.3200000000002</v>
      </c>
      <c r="M4" s="5"/>
    </row>
    <row r="5" spans="2:13" x14ac:dyDescent="0.2">
      <c r="B5" s="4">
        <v>42005</v>
      </c>
      <c r="C5" s="1" t="s">
        <v>18</v>
      </c>
      <c r="D5" s="1" t="s">
        <v>3</v>
      </c>
      <c r="E5" s="6">
        <v>2600</v>
      </c>
      <c r="F5" s="14">
        <v>1391</v>
      </c>
      <c r="H5" s="14"/>
      <c r="I5" s="14"/>
      <c r="J5" s="14"/>
      <c r="M5" s="5"/>
    </row>
    <row r="6" spans="2:13" x14ac:dyDescent="0.2">
      <c r="B6" s="4">
        <v>42005</v>
      </c>
      <c r="C6" s="1" t="s">
        <v>18</v>
      </c>
      <c r="D6" s="1" t="s">
        <v>4</v>
      </c>
      <c r="E6" s="6">
        <v>3040</v>
      </c>
      <c r="F6" s="14">
        <v>1605.1200000000001</v>
      </c>
      <c r="M6" s="5"/>
    </row>
    <row r="7" spans="2:13" x14ac:dyDescent="0.2">
      <c r="B7" s="4">
        <v>42005</v>
      </c>
      <c r="C7" s="1" t="s">
        <v>18</v>
      </c>
      <c r="D7" s="1" t="s">
        <v>5</v>
      </c>
      <c r="E7" s="6">
        <v>1800</v>
      </c>
      <c r="F7" s="14">
        <v>882</v>
      </c>
      <c r="M7" s="5"/>
    </row>
    <row r="8" spans="2:13" x14ac:dyDescent="0.2">
      <c r="B8" s="4">
        <v>42005</v>
      </c>
      <c r="C8" s="1" t="s">
        <v>18</v>
      </c>
      <c r="D8" s="1" t="s">
        <v>6</v>
      </c>
      <c r="E8" s="6">
        <v>2839.9999999999995</v>
      </c>
      <c r="F8" s="14">
        <v>1533.6</v>
      </c>
      <c r="M8" s="5"/>
    </row>
    <row r="9" spans="2:13" x14ac:dyDescent="0.2">
      <c r="B9" s="4">
        <v>42005</v>
      </c>
      <c r="C9" s="1" t="s">
        <v>18</v>
      </c>
      <c r="D9" s="1" t="s">
        <v>7</v>
      </c>
      <c r="E9" s="6">
        <v>3320</v>
      </c>
      <c r="F9" s="14">
        <v>1593.6</v>
      </c>
      <c r="M9" s="5"/>
    </row>
    <row r="10" spans="2:13" x14ac:dyDescent="0.2">
      <c r="B10" s="4">
        <v>42005</v>
      </c>
      <c r="C10" s="1" t="s">
        <v>18</v>
      </c>
      <c r="D10" s="1" t="s">
        <v>8</v>
      </c>
      <c r="E10" s="6">
        <v>3120</v>
      </c>
      <c r="F10" s="14">
        <v>1404</v>
      </c>
      <c r="M10" s="5"/>
    </row>
    <row r="11" spans="2:13" x14ac:dyDescent="0.2">
      <c r="B11" s="4">
        <v>42005</v>
      </c>
      <c r="C11" s="1" t="s">
        <v>18</v>
      </c>
      <c r="D11" s="1" t="s">
        <v>9</v>
      </c>
      <c r="E11" s="6">
        <v>3360</v>
      </c>
      <c r="F11" s="14">
        <v>1811.0400000000002</v>
      </c>
      <c r="M11" s="5"/>
    </row>
    <row r="12" spans="2:13" x14ac:dyDescent="0.2">
      <c r="B12" s="4">
        <v>42005</v>
      </c>
      <c r="C12" s="1" t="s">
        <v>19</v>
      </c>
      <c r="D12" s="1" t="s">
        <v>10</v>
      </c>
      <c r="E12" s="6">
        <v>1520</v>
      </c>
      <c r="F12" s="14">
        <v>820.80000000000007</v>
      </c>
    </row>
    <row r="13" spans="2:13" x14ac:dyDescent="0.2">
      <c r="B13" s="4">
        <v>42005</v>
      </c>
      <c r="C13" s="1" t="s">
        <v>19</v>
      </c>
      <c r="D13" s="1" t="s">
        <v>11</v>
      </c>
      <c r="E13" s="6">
        <v>440</v>
      </c>
      <c r="F13" s="14">
        <v>268.39999999999998</v>
      </c>
      <c r="M13" s="5"/>
    </row>
    <row r="14" spans="2:13" x14ac:dyDescent="0.2">
      <c r="B14" s="4">
        <v>42005</v>
      </c>
      <c r="C14" s="1" t="s">
        <v>19</v>
      </c>
      <c r="D14" s="1" t="s">
        <v>12</v>
      </c>
      <c r="E14" s="6">
        <v>760</v>
      </c>
      <c r="F14" s="14">
        <v>418.00000000000006</v>
      </c>
      <c r="M14" s="5"/>
    </row>
    <row r="15" spans="2:13" x14ac:dyDescent="0.2">
      <c r="B15" s="4">
        <v>42005</v>
      </c>
      <c r="C15" s="1" t="s">
        <v>19</v>
      </c>
      <c r="D15" s="1" t="s">
        <v>13</v>
      </c>
      <c r="E15" s="6">
        <v>1800</v>
      </c>
      <c r="F15" s="14">
        <v>936</v>
      </c>
      <c r="M15" s="5"/>
    </row>
    <row r="16" spans="2:13" x14ac:dyDescent="0.2">
      <c r="B16" s="4">
        <v>42005</v>
      </c>
      <c r="C16" s="1" t="s">
        <v>20</v>
      </c>
      <c r="D16" s="1" t="s">
        <v>15</v>
      </c>
      <c r="E16" s="6">
        <v>2960</v>
      </c>
      <c r="F16" s="14">
        <v>1036</v>
      </c>
      <c r="M16" s="5"/>
    </row>
    <row r="17" spans="2:15" x14ac:dyDescent="0.2">
      <c r="B17" s="4">
        <v>42005</v>
      </c>
      <c r="C17" s="1" t="s">
        <v>20</v>
      </c>
      <c r="D17" s="1" t="s">
        <v>16</v>
      </c>
      <c r="E17" s="6">
        <v>4640</v>
      </c>
      <c r="F17" s="14">
        <v>2041.6</v>
      </c>
    </row>
    <row r="18" spans="2:15" x14ac:dyDescent="0.2">
      <c r="B18" s="4">
        <v>42005</v>
      </c>
      <c r="C18" s="1" t="s">
        <v>20</v>
      </c>
      <c r="D18" s="1" t="s">
        <v>17</v>
      </c>
      <c r="E18" s="6">
        <v>840</v>
      </c>
      <c r="F18" s="14">
        <v>352.8</v>
      </c>
      <c r="M18" s="5"/>
    </row>
    <row r="19" spans="2:15" x14ac:dyDescent="0.2">
      <c r="B19" s="4">
        <v>42005</v>
      </c>
      <c r="C19" s="1" t="s">
        <v>20</v>
      </c>
      <c r="D19" s="1" t="s">
        <v>20</v>
      </c>
      <c r="E19" s="6">
        <v>2280</v>
      </c>
      <c r="F19" s="14">
        <v>889.2</v>
      </c>
      <c r="M19" s="5"/>
    </row>
    <row r="20" spans="2:15" ht="14.4" x14ac:dyDescent="0.3">
      <c r="B20" s="4">
        <v>42036</v>
      </c>
      <c r="C20" s="1" t="s">
        <v>18</v>
      </c>
      <c r="D20" s="1" t="s">
        <v>2</v>
      </c>
      <c r="E20" s="6">
        <v>4268</v>
      </c>
      <c r="F20" s="14">
        <v>2577.4452000000006</v>
      </c>
      <c r="M20" s="5"/>
      <c r="O20"/>
    </row>
    <row r="21" spans="2:15" x14ac:dyDescent="0.2">
      <c r="B21" s="4">
        <v>42036</v>
      </c>
      <c r="C21" s="1" t="s">
        <v>18</v>
      </c>
      <c r="D21" s="1" t="s">
        <v>3</v>
      </c>
      <c r="E21" s="6">
        <v>1980</v>
      </c>
      <c r="F21" s="14">
        <v>1101.672</v>
      </c>
      <c r="M21" s="5"/>
    </row>
    <row r="22" spans="2:15" x14ac:dyDescent="0.2">
      <c r="B22" s="4">
        <v>42036</v>
      </c>
      <c r="C22" s="1" t="s">
        <v>18</v>
      </c>
      <c r="D22" s="1" t="s">
        <v>4</v>
      </c>
      <c r="E22" s="6">
        <v>3783.9999999999995</v>
      </c>
      <c r="F22" s="14">
        <v>1818.1363199999998</v>
      </c>
    </row>
    <row r="23" spans="2:15" x14ac:dyDescent="0.2">
      <c r="B23" s="4">
        <v>42036</v>
      </c>
      <c r="C23" s="1" t="s">
        <v>18</v>
      </c>
      <c r="D23" s="1" t="s">
        <v>5</v>
      </c>
      <c r="E23" s="6">
        <v>2420</v>
      </c>
      <c r="F23" s="14">
        <v>1114.6519999999998</v>
      </c>
    </row>
    <row r="24" spans="2:15" x14ac:dyDescent="0.2">
      <c r="B24" s="4">
        <v>42036</v>
      </c>
      <c r="C24" s="1" t="s">
        <v>18</v>
      </c>
      <c r="D24" s="1" t="s">
        <v>6</v>
      </c>
      <c r="E24" s="6">
        <v>924</v>
      </c>
      <c r="F24" s="14">
        <v>488.98079999999999</v>
      </c>
    </row>
    <row r="25" spans="2:15" x14ac:dyDescent="0.2">
      <c r="B25" s="4">
        <v>42036</v>
      </c>
      <c r="C25" s="1" t="s">
        <v>18</v>
      </c>
      <c r="D25" s="1" t="s">
        <v>7</v>
      </c>
      <c r="E25" s="6">
        <v>3652</v>
      </c>
      <c r="F25" s="14">
        <v>1893.1967999999999</v>
      </c>
    </row>
    <row r="26" spans="2:15" x14ac:dyDescent="0.2">
      <c r="B26" s="4">
        <v>42036</v>
      </c>
      <c r="C26" s="1" t="s">
        <v>18</v>
      </c>
      <c r="D26" s="1" t="s">
        <v>8</v>
      </c>
      <c r="E26" s="6">
        <v>3652</v>
      </c>
      <c r="F26" s="14">
        <v>1725.5700000000002</v>
      </c>
    </row>
    <row r="27" spans="2:15" x14ac:dyDescent="0.2">
      <c r="B27" s="4">
        <v>42036</v>
      </c>
      <c r="C27" s="1" t="s">
        <v>18</v>
      </c>
      <c r="D27" s="1" t="s">
        <v>9</v>
      </c>
      <c r="E27" s="6">
        <v>3916</v>
      </c>
      <c r="F27" s="14">
        <v>2279.5819200000005</v>
      </c>
    </row>
    <row r="28" spans="2:15" x14ac:dyDescent="0.2">
      <c r="B28" s="4">
        <v>42036</v>
      </c>
      <c r="C28" s="1" t="s">
        <v>19</v>
      </c>
      <c r="D28" s="1" t="s">
        <v>10</v>
      </c>
      <c r="E28" s="6">
        <v>2112</v>
      </c>
      <c r="F28" s="14">
        <v>1197.5040000000001</v>
      </c>
    </row>
    <row r="29" spans="2:15" x14ac:dyDescent="0.2">
      <c r="B29" s="4">
        <v>42036</v>
      </c>
      <c r="C29" s="1" t="s">
        <v>19</v>
      </c>
      <c r="D29" s="1" t="s">
        <v>11</v>
      </c>
      <c r="E29" s="6">
        <v>924</v>
      </c>
      <c r="F29" s="14">
        <v>591.822</v>
      </c>
    </row>
    <row r="30" spans="2:15" x14ac:dyDescent="0.2">
      <c r="B30" s="4">
        <v>42036</v>
      </c>
      <c r="C30" s="1" t="s">
        <v>19</v>
      </c>
      <c r="D30" s="1" t="s">
        <v>12</v>
      </c>
      <c r="E30" s="6">
        <v>1716</v>
      </c>
      <c r="F30" s="14">
        <v>953.23800000000017</v>
      </c>
    </row>
    <row r="31" spans="2:15" x14ac:dyDescent="0.2">
      <c r="B31" s="4">
        <v>42036</v>
      </c>
      <c r="C31" s="1" t="s">
        <v>19</v>
      </c>
      <c r="D31" s="1" t="s">
        <v>13</v>
      </c>
      <c r="E31" s="6">
        <v>1100</v>
      </c>
      <c r="F31" s="14">
        <v>566.28000000000009</v>
      </c>
    </row>
    <row r="32" spans="2:15" x14ac:dyDescent="0.2">
      <c r="B32" s="4">
        <v>42036</v>
      </c>
      <c r="C32" s="1" t="s">
        <v>20</v>
      </c>
      <c r="D32" s="1" t="s">
        <v>15</v>
      </c>
      <c r="E32" s="6">
        <v>1936</v>
      </c>
      <c r="F32" s="14">
        <v>745.36</v>
      </c>
    </row>
    <row r="33" spans="2:6" x14ac:dyDescent="0.2">
      <c r="B33" s="4">
        <v>42036</v>
      </c>
      <c r="C33" s="1" t="s">
        <v>20</v>
      </c>
      <c r="D33" s="1" t="s">
        <v>16</v>
      </c>
      <c r="E33" s="6">
        <v>6424</v>
      </c>
      <c r="F33" s="14">
        <v>2770.0288</v>
      </c>
    </row>
    <row r="34" spans="2:6" x14ac:dyDescent="0.2">
      <c r="B34" s="4">
        <v>42036</v>
      </c>
      <c r="C34" s="1" t="s">
        <v>20</v>
      </c>
      <c r="D34" s="1" t="s">
        <v>17</v>
      </c>
      <c r="E34" s="6">
        <v>1804</v>
      </c>
      <c r="F34" s="14">
        <v>780.41039999999998</v>
      </c>
    </row>
    <row r="35" spans="2:6" x14ac:dyDescent="0.2">
      <c r="B35" s="4">
        <v>42036</v>
      </c>
      <c r="C35" s="1" t="s">
        <v>20</v>
      </c>
      <c r="D35" s="1" t="s">
        <v>20</v>
      </c>
      <c r="E35" s="6">
        <v>3388</v>
      </c>
      <c r="F35" s="14">
        <v>1374.1728000000001</v>
      </c>
    </row>
    <row r="36" spans="2:6" x14ac:dyDescent="0.2">
      <c r="B36" s="4">
        <v>42064</v>
      </c>
      <c r="C36" s="1" t="s">
        <v>18</v>
      </c>
      <c r="D36" s="1" t="s">
        <v>2</v>
      </c>
      <c r="E36" s="6">
        <v>5045.04</v>
      </c>
      <c r="F36" s="14">
        <v>2955.2986663200004</v>
      </c>
    </row>
    <row r="37" spans="2:6" x14ac:dyDescent="0.2">
      <c r="B37" s="4">
        <v>42064</v>
      </c>
      <c r="C37" s="1" t="s">
        <v>18</v>
      </c>
      <c r="D37" s="1" t="s">
        <v>3</v>
      </c>
      <c r="E37" s="6">
        <v>2802.8</v>
      </c>
      <c r="F37" s="14">
        <v>1621.8570368000003</v>
      </c>
    </row>
    <row r="38" spans="2:6" x14ac:dyDescent="0.2">
      <c r="B38" s="4">
        <v>42064</v>
      </c>
      <c r="C38" s="1" t="s">
        <v>18</v>
      </c>
      <c r="D38" s="1" t="s">
        <v>4</v>
      </c>
      <c r="E38" s="6">
        <v>4570.72</v>
      </c>
      <c r="F38" s="14">
        <v>2240.062336512</v>
      </c>
    </row>
    <row r="39" spans="2:6" x14ac:dyDescent="0.2">
      <c r="B39" s="4">
        <v>42064</v>
      </c>
      <c r="C39" s="1" t="s">
        <v>18</v>
      </c>
      <c r="D39" s="1" t="s">
        <v>5</v>
      </c>
      <c r="E39" s="6">
        <v>2285.36</v>
      </c>
      <c r="F39" s="14">
        <v>1031.5840796800001</v>
      </c>
    </row>
    <row r="40" spans="2:6" x14ac:dyDescent="0.2">
      <c r="B40" s="4">
        <v>42064</v>
      </c>
      <c r="C40" s="1" t="s">
        <v>18</v>
      </c>
      <c r="D40" s="1" t="s">
        <v>6</v>
      </c>
      <c r="E40" s="6">
        <v>1121.1199999999999</v>
      </c>
      <c r="F40" s="14">
        <v>581.43076991999988</v>
      </c>
    </row>
    <row r="41" spans="2:6" x14ac:dyDescent="0.2">
      <c r="B41" s="4">
        <v>42064</v>
      </c>
      <c r="C41" s="1" t="s">
        <v>18</v>
      </c>
      <c r="D41" s="1" t="s">
        <v>7</v>
      </c>
      <c r="E41" s="6">
        <v>3492.72</v>
      </c>
      <c r="F41" s="14">
        <v>1792.5197875199999</v>
      </c>
    </row>
    <row r="42" spans="2:6" x14ac:dyDescent="0.2">
      <c r="B42" s="4">
        <v>42064</v>
      </c>
      <c r="C42" s="1" t="s">
        <v>18</v>
      </c>
      <c r="D42" s="1" t="s">
        <v>8</v>
      </c>
      <c r="E42" s="6">
        <v>3492.72</v>
      </c>
      <c r="F42" s="14">
        <v>1683.3164040000001</v>
      </c>
    </row>
    <row r="43" spans="2:6" x14ac:dyDescent="0.2">
      <c r="B43" s="4">
        <v>42064</v>
      </c>
      <c r="C43" s="1" t="s">
        <v>18</v>
      </c>
      <c r="D43" s="1" t="s">
        <v>9</v>
      </c>
      <c r="E43" s="6">
        <v>3018.4000000000005</v>
      </c>
      <c r="F43" s="14">
        <v>1721.9295878400003</v>
      </c>
    </row>
    <row r="44" spans="2:6" x14ac:dyDescent="0.2">
      <c r="B44" s="4">
        <v>42064</v>
      </c>
      <c r="C44" s="1" t="s">
        <v>19</v>
      </c>
      <c r="D44" s="1" t="s">
        <v>10</v>
      </c>
      <c r="E44" s="6">
        <v>2500.96</v>
      </c>
      <c r="F44" s="14">
        <v>1432.2247632000001</v>
      </c>
    </row>
    <row r="45" spans="2:6" x14ac:dyDescent="0.2">
      <c r="B45" s="4">
        <v>42064</v>
      </c>
      <c r="C45" s="1" t="s">
        <v>19</v>
      </c>
      <c r="D45" s="1" t="s">
        <v>11</v>
      </c>
      <c r="E45" s="6">
        <v>474.32</v>
      </c>
      <c r="F45" s="14">
        <v>312.91601879999996</v>
      </c>
    </row>
    <row r="46" spans="2:6" x14ac:dyDescent="0.2">
      <c r="B46" s="4">
        <v>42064</v>
      </c>
      <c r="C46" s="1" t="s">
        <v>19</v>
      </c>
      <c r="D46" s="1" t="s">
        <v>12</v>
      </c>
      <c r="E46" s="6">
        <v>1250.48</v>
      </c>
      <c r="F46" s="14">
        <v>701.58805640000014</v>
      </c>
    </row>
    <row r="47" spans="2:6" x14ac:dyDescent="0.2">
      <c r="B47" s="4">
        <v>42064</v>
      </c>
      <c r="C47" s="1" t="s">
        <v>19</v>
      </c>
      <c r="D47" s="1" t="s">
        <v>13</v>
      </c>
      <c r="E47" s="6">
        <v>646.79999999999995</v>
      </c>
      <c r="F47" s="14">
        <v>342.96181919999998</v>
      </c>
    </row>
    <row r="48" spans="2:6" x14ac:dyDescent="0.2">
      <c r="B48" s="4">
        <v>42064</v>
      </c>
      <c r="C48" s="1" t="s">
        <v>20</v>
      </c>
      <c r="D48" s="1" t="s">
        <v>15</v>
      </c>
      <c r="E48" s="6">
        <v>1897.28</v>
      </c>
      <c r="F48" s="14">
        <v>759.67091200000004</v>
      </c>
    </row>
    <row r="49" spans="2:6" x14ac:dyDescent="0.2">
      <c r="B49" s="4">
        <v>42064</v>
      </c>
      <c r="C49" s="1" t="s">
        <v>20</v>
      </c>
      <c r="D49" s="1" t="s">
        <v>16</v>
      </c>
      <c r="E49" s="6">
        <v>5001.92</v>
      </c>
      <c r="F49" s="14">
        <v>2243.1010201600002</v>
      </c>
    </row>
    <row r="50" spans="2:6" x14ac:dyDescent="0.2">
      <c r="B50" s="4">
        <v>42064</v>
      </c>
      <c r="C50" s="1" t="s">
        <v>20</v>
      </c>
      <c r="D50" s="1" t="s">
        <v>17</v>
      </c>
      <c r="E50" s="6">
        <v>1336.72</v>
      </c>
      <c r="F50" s="14">
        <v>595.61302416000001</v>
      </c>
    </row>
    <row r="51" spans="2:6" x14ac:dyDescent="0.2">
      <c r="B51" s="4">
        <v>42064</v>
      </c>
      <c r="C51" s="1" t="s">
        <v>20</v>
      </c>
      <c r="D51" s="1" t="s">
        <v>20</v>
      </c>
      <c r="E51" s="6">
        <v>4182.6400000000003</v>
      </c>
      <c r="F51" s="14">
        <v>1713.4435718400002</v>
      </c>
    </row>
    <row r="52" spans="2:6" x14ac:dyDescent="0.2">
      <c r="B52" s="4">
        <v>42095</v>
      </c>
      <c r="C52" s="1" t="s">
        <v>18</v>
      </c>
      <c r="D52" s="1" t="s">
        <v>2</v>
      </c>
      <c r="E52" s="6">
        <v>5730.2168000000011</v>
      </c>
      <c r="F52" s="14">
        <v>3255.9636801217689</v>
      </c>
    </row>
    <row r="53" spans="2:6" x14ac:dyDescent="0.2">
      <c r="B53" s="4">
        <v>42095</v>
      </c>
      <c r="C53" s="1" t="s">
        <v>18</v>
      </c>
      <c r="D53" s="1" t="s">
        <v>3</v>
      </c>
      <c r="E53" s="6">
        <v>3136.98</v>
      </c>
      <c r="F53" s="14">
        <v>1851.5369448576002</v>
      </c>
    </row>
    <row r="54" spans="2:6" x14ac:dyDescent="0.2">
      <c r="B54" s="4">
        <v>42095</v>
      </c>
      <c r="C54" s="1" t="s">
        <v>18</v>
      </c>
      <c r="D54" s="1" t="s">
        <v>4</v>
      </c>
      <c r="E54" s="6">
        <v>4015.3343999999997</v>
      </c>
      <c r="F54" s="14">
        <v>1987.5523662618623</v>
      </c>
    </row>
    <row r="55" spans="2:6" x14ac:dyDescent="0.2">
      <c r="B55" s="4">
        <v>42095</v>
      </c>
      <c r="C55" s="1" t="s">
        <v>18</v>
      </c>
      <c r="D55" s="1" t="s">
        <v>5</v>
      </c>
      <c r="E55" s="6">
        <v>1798.5352</v>
      </c>
      <c r="F55" s="14">
        <v>795.60046272044792</v>
      </c>
    </row>
    <row r="56" spans="2:6" x14ac:dyDescent="0.2">
      <c r="B56" s="4">
        <v>42095</v>
      </c>
      <c r="C56" s="1" t="s">
        <v>18</v>
      </c>
      <c r="D56" s="1" t="s">
        <v>6</v>
      </c>
      <c r="E56" s="6">
        <v>1505.7503999999999</v>
      </c>
      <c r="F56" s="14">
        <v>765.28812445747189</v>
      </c>
    </row>
    <row r="57" spans="2:6" x14ac:dyDescent="0.2">
      <c r="B57" s="4">
        <v>42095</v>
      </c>
      <c r="C57" s="1" t="s">
        <v>18</v>
      </c>
      <c r="D57" s="1" t="s">
        <v>7</v>
      </c>
      <c r="E57" s="6">
        <v>2969.6743999999999</v>
      </c>
      <c r="F57" s="14">
        <v>1508.8435727016958</v>
      </c>
    </row>
    <row r="58" spans="2:6" x14ac:dyDescent="0.2">
      <c r="B58" s="4">
        <v>42095</v>
      </c>
      <c r="C58" s="1" t="s">
        <v>18</v>
      </c>
      <c r="D58" s="1" t="s">
        <v>8</v>
      </c>
      <c r="E58" s="6">
        <v>1714.8824000000002</v>
      </c>
      <c r="F58" s="14">
        <v>843.01732413360014</v>
      </c>
    </row>
    <row r="59" spans="2:6" x14ac:dyDescent="0.2">
      <c r="B59" s="4">
        <v>42095</v>
      </c>
      <c r="C59" s="1" t="s">
        <v>18</v>
      </c>
      <c r="D59" s="1" t="s">
        <v>9</v>
      </c>
      <c r="E59" s="6">
        <v>1254.7919999999999</v>
      </c>
      <c r="F59" s="14">
        <v>701.51411408601598</v>
      </c>
    </row>
    <row r="60" spans="2:6" x14ac:dyDescent="0.2">
      <c r="B60" s="4">
        <v>42095</v>
      </c>
      <c r="C60" s="1" t="s">
        <v>19</v>
      </c>
      <c r="D60" s="1" t="s">
        <v>10</v>
      </c>
      <c r="E60" s="6">
        <v>2425.9312</v>
      </c>
      <c r="F60" s="14">
        <v>1430.93576091312</v>
      </c>
    </row>
    <row r="61" spans="2:6" x14ac:dyDescent="0.2">
      <c r="B61" s="4">
        <v>42095</v>
      </c>
      <c r="C61" s="1" t="s">
        <v>19</v>
      </c>
      <c r="D61" s="1" t="s">
        <v>11</v>
      </c>
      <c r="E61" s="6">
        <v>878.35440000000006</v>
      </c>
      <c r="F61" s="14">
        <v>561.71330418588002</v>
      </c>
    </row>
    <row r="62" spans="2:6" x14ac:dyDescent="0.2">
      <c r="B62" s="4">
        <v>42095</v>
      </c>
      <c r="C62" s="1" t="s">
        <v>19</v>
      </c>
      <c r="D62" s="1" t="s">
        <v>12</v>
      </c>
      <c r="E62" s="6">
        <v>2049.4936000000002</v>
      </c>
      <c r="F62" s="14">
        <v>1161.3774180654802</v>
      </c>
    </row>
    <row r="63" spans="2:6" x14ac:dyDescent="0.2">
      <c r="B63" s="4">
        <v>42095</v>
      </c>
      <c r="C63" s="1" t="s">
        <v>19</v>
      </c>
      <c r="D63" s="1" t="s">
        <v>13</v>
      </c>
      <c r="E63" s="6">
        <v>1463.9240000000002</v>
      </c>
      <c r="F63" s="14">
        <v>799.52402497968023</v>
      </c>
    </row>
    <row r="64" spans="2:6" x14ac:dyDescent="0.2">
      <c r="B64" s="4">
        <v>42095</v>
      </c>
      <c r="C64" s="1" t="s">
        <v>20</v>
      </c>
      <c r="D64" s="1" t="s">
        <v>15</v>
      </c>
      <c r="E64" s="6">
        <v>3513.4176000000002</v>
      </c>
      <c r="F64" s="14">
        <v>1463.0433033216002</v>
      </c>
    </row>
    <row r="65" spans="2:6" x14ac:dyDescent="0.2">
      <c r="B65" s="4">
        <v>42095</v>
      </c>
      <c r="C65" s="1" t="s">
        <v>20</v>
      </c>
      <c r="D65" s="1" t="s">
        <v>16</v>
      </c>
      <c r="E65" s="6">
        <v>4015.3343999999997</v>
      </c>
      <c r="F65" s="14">
        <v>1872.6954282516479</v>
      </c>
    </row>
    <row r="66" spans="2:6" x14ac:dyDescent="0.2">
      <c r="B66" s="4">
        <v>42095</v>
      </c>
      <c r="C66" s="1" t="s">
        <v>20</v>
      </c>
      <c r="D66" s="1" t="s">
        <v>17</v>
      </c>
      <c r="E66" s="6">
        <v>1296.6183999999998</v>
      </c>
      <c r="F66" s="14">
        <v>600.85441877260791</v>
      </c>
    </row>
    <row r="67" spans="2:6" x14ac:dyDescent="0.2">
      <c r="B67" s="4">
        <v>42095</v>
      </c>
      <c r="C67" s="1" t="s">
        <v>20</v>
      </c>
      <c r="D67" s="1" t="s">
        <v>20</v>
      </c>
      <c r="E67" s="6">
        <v>4057.1608000000001</v>
      </c>
      <c r="F67" s="14">
        <v>1678.6606673316483</v>
      </c>
    </row>
    <row r="68" spans="2:6" x14ac:dyDescent="0.2">
      <c r="B68" s="4">
        <v>42125</v>
      </c>
      <c r="C68" s="1" t="s">
        <v>18</v>
      </c>
      <c r="D68" s="1" t="s">
        <v>2</v>
      </c>
      <c r="E68" s="6">
        <v>5290.6213360000002</v>
      </c>
      <c r="F68" s="6">
        <v>2946.0577297856239</v>
      </c>
    </row>
    <row r="69" spans="2:6" x14ac:dyDescent="0.2">
      <c r="B69" s="4">
        <v>42125</v>
      </c>
      <c r="C69" s="1" t="s">
        <v>18</v>
      </c>
      <c r="D69" s="1" t="s">
        <v>3</v>
      </c>
      <c r="E69" s="6">
        <v>1712.7910799999997</v>
      </c>
      <c r="F69" s="6">
        <v>1031.1579553300946</v>
      </c>
    </row>
    <row r="70" spans="2:6" x14ac:dyDescent="0.2">
      <c r="B70" s="4">
        <v>42125</v>
      </c>
      <c r="C70" s="1" t="s">
        <v>18</v>
      </c>
      <c r="D70" s="1" t="s">
        <v>4</v>
      </c>
      <c r="E70" s="6">
        <v>3653.9543039999999</v>
      </c>
      <c r="F70" s="6">
        <v>1772.4992002323288</v>
      </c>
    </row>
    <row r="71" spans="2:6" x14ac:dyDescent="0.2">
      <c r="B71" s="4">
        <v>42125</v>
      </c>
      <c r="C71" s="1" t="s">
        <v>18</v>
      </c>
      <c r="D71" s="1" t="s">
        <v>5</v>
      </c>
      <c r="E71" s="6">
        <v>1636.6670319999998</v>
      </c>
      <c r="F71" s="6">
        <v>731.23638528636366</v>
      </c>
    </row>
    <row r="72" spans="2:6" x14ac:dyDescent="0.2">
      <c r="B72" s="4">
        <v>42125</v>
      </c>
      <c r="C72" s="1" t="s">
        <v>18</v>
      </c>
      <c r="D72" s="1" t="s">
        <v>6</v>
      </c>
      <c r="E72" s="6">
        <v>1370.2328639999998</v>
      </c>
      <c r="F72" s="6">
        <v>675.51982745861039</v>
      </c>
    </row>
    <row r="73" spans="2:6" x14ac:dyDescent="0.2">
      <c r="B73" s="4">
        <v>42125</v>
      </c>
      <c r="C73" s="1" t="s">
        <v>18</v>
      </c>
      <c r="D73" s="1" t="s">
        <v>7</v>
      </c>
      <c r="E73" s="6">
        <v>2512.0935840000002</v>
      </c>
      <c r="F73" s="6">
        <v>1301.8812376900441</v>
      </c>
    </row>
    <row r="74" spans="2:6" x14ac:dyDescent="0.2">
      <c r="B74" s="4">
        <v>42125</v>
      </c>
      <c r="C74" s="1" t="s">
        <v>18</v>
      </c>
      <c r="D74" s="1" t="s">
        <v>8</v>
      </c>
      <c r="E74" s="6">
        <v>1560.5429840000002</v>
      </c>
      <c r="F74" s="6">
        <v>790.16013791042349</v>
      </c>
    </row>
    <row r="75" spans="2:6" x14ac:dyDescent="0.2">
      <c r="B75" s="4">
        <v>42125</v>
      </c>
      <c r="C75" s="1" t="s">
        <v>18</v>
      </c>
      <c r="D75" s="1" t="s">
        <v>9</v>
      </c>
      <c r="E75" s="6">
        <v>1903.1012000000003</v>
      </c>
      <c r="F75" s="6">
        <v>1053.3234423001531</v>
      </c>
    </row>
    <row r="76" spans="2:6" x14ac:dyDescent="0.2">
      <c r="B76" s="4">
        <v>42125</v>
      </c>
      <c r="C76" s="1" t="s">
        <v>19</v>
      </c>
      <c r="D76" s="1" t="s">
        <v>10</v>
      </c>
      <c r="E76" s="6">
        <v>1941.1632239999999</v>
      </c>
      <c r="F76" s="6">
        <v>1122.095415356868</v>
      </c>
    </row>
    <row r="77" spans="2:6" x14ac:dyDescent="0.2">
      <c r="B77" s="4">
        <v>42125</v>
      </c>
      <c r="C77" s="1" t="s">
        <v>19</v>
      </c>
      <c r="D77" s="1" t="s">
        <v>11</v>
      </c>
      <c r="E77" s="6">
        <v>418.68226399999998</v>
      </c>
      <c r="F77" s="6">
        <v>262.3826097241469</v>
      </c>
    </row>
    <row r="78" spans="2:6" x14ac:dyDescent="0.2">
      <c r="B78" s="4">
        <v>42125</v>
      </c>
      <c r="C78" s="1" t="s">
        <v>19</v>
      </c>
      <c r="D78" s="1" t="s">
        <v>12</v>
      </c>
      <c r="E78" s="6">
        <v>2626.2796560000006</v>
      </c>
      <c r="F78" s="6">
        <v>1503.1044277782619</v>
      </c>
    </row>
    <row r="79" spans="2:6" x14ac:dyDescent="0.2">
      <c r="B79" s="4">
        <v>42125</v>
      </c>
      <c r="C79" s="1" t="s">
        <v>19</v>
      </c>
      <c r="D79" s="1" t="s">
        <v>13</v>
      </c>
      <c r="E79" s="6">
        <v>1332.17084</v>
      </c>
      <c r="F79" s="6">
        <v>749.39386861345417</v>
      </c>
    </row>
    <row r="80" spans="2:6" x14ac:dyDescent="0.2">
      <c r="B80" s="4">
        <v>42125</v>
      </c>
      <c r="C80" s="1" t="s">
        <v>20</v>
      </c>
      <c r="D80" s="1" t="s">
        <v>15</v>
      </c>
      <c r="E80" s="6">
        <v>2816.5897760000003</v>
      </c>
      <c r="F80" s="6">
        <v>1208.0592396077009</v>
      </c>
    </row>
    <row r="81" spans="2:6" x14ac:dyDescent="0.2">
      <c r="B81" s="4">
        <v>42125</v>
      </c>
      <c r="C81" s="1" t="s">
        <v>20</v>
      </c>
      <c r="D81" s="1" t="s">
        <v>16</v>
      </c>
      <c r="E81" s="6">
        <v>3653.9543039999999</v>
      </c>
      <c r="F81" s="6">
        <v>1772.3189532973597</v>
      </c>
    </row>
    <row r="82" spans="2:6" x14ac:dyDescent="0.2">
      <c r="B82" s="4">
        <v>42125</v>
      </c>
      <c r="C82" s="1" t="s">
        <v>20</v>
      </c>
      <c r="D82" s="1" t="s">
        <v>17</v>
      </c>
      <c r="E82" s="6">
        <v>1941.1632239999999</v>
      </c>
      <c r="F82" s="6">
        <v>908.53258422545491</v>
      </c>
    </row>
    <row r="83" spans="2:6" x14ac:dyDescent="0.2">
      <c r="B83" s="4">
        <v>42125</v>
      </c>
      <c r="C83" s="1" t="s">
        <v>20</v>
      </c>
      <c r="D83" s="1" t="s">
        <v>20</v>
      </c>
      <c r="E83" s="6">
        <v>3692.0163280000002</v>
      </c>
      <c r="F83" s="6">
        <v>1588.6844555626722</v>
      </c>
    </row>
    <row r="84" spans="2:6" x14ac:dyDescent="0.2">
      <c r="B84" s="4">
        <v>42156</v>
      </c>
      <c r="C84" s="1" t="s">
        <v>18</v>
      </c>
      <c r="D84" s="1" t="s">
        <v>2</v>
      </c>
      <c r="E84" s="6">
        <v>6475.49214312</v>
      </c>
      <c r="F84" s="6">
        <v>3750.081393029966</v>
      </c>
    </row>
    <row r="85" spans="2:6" x14ac:dyDescent="0.2">
      <c r="B85" s="4">
        <v>42156</v>
      </c>
      <c r="C85" s="1" t="s">
        <v>18</v>
      </c>
      <c r="D85" s="1" t="s">
        <v>3</v>
      </c>
      <c r="E85" s="6">
        <v>3461.7410828000006</v>
      </c>
      <c r="F85" s="6">
        <v>2042.4031048117042</v>
      </c>
    </row>
    <row r="86" spans="2:6" x14ac:dyDescent="0.2">
      <c r="B86" s="4">
        <v>42156</v>
      </c>
      <c r="C86" s="1" t="s">
        <v>18</v>
      </c>
      <c r="D86" s="1" t="s">
        <v>4</v>
      </c>
      <c r="E86" s="6">
        <v>3909.7311052800001</v>
      </c>
      <c r="F86" s="6">
        <v>1915.5398856910779</v>
      </c>
    </row>
    <row r="87" spans="2:6" x14ac:dyDescent="0.2">
      <c r="B87" s="4">
        <v>42156</v>
      </c>
      <c r="C87" s="1" t="s">
        <v>18</v>
      </c>
      <c r="D87" s="1" t="s">
        <v>5</v>
      </c>
      <c r="E87" s="6">
        <v>529.44275384000002</v>
      </c>
      <c r="F87" s="6">
        <v>241.277397249302</v>
      </c>
    </row>
    <row r="88" spans="2:6" x14ac:dyDescent="0.2">
      <c r="B88" s="4">
        <v>42156</v>
      </c>
      <c r="C88" s="1" t="s">
        <v>18</v>
      </c>
      <c r="D88" s="1" t="s">
        <v>6</v>
      </c>
      <c r="E88" s="6">
        <v>2280.6764780800004</v>
      </c>
      <c r="F88" s="6">
        <v>1146.8525284040652</v>
      </c>
    </row>
    <row r="89" spans="2:6" x14ac:dyDescent="0.2">
      <c r="B89" s="4">
        <v>42156</v>
      </c>
      <c r="C89" s="1" t="s">
        <v>18</v>
      </c>
      <c r="D89" s="1" t="s">
        <v>7</v>
      </c>
      <c r="E89" s="6">
        <v>3095.20379168</v>
      </c>
      <c r="F89" s="6">
        <v>1668.238508165342</v>
      </c>
    </row>
    <row r="90" spans="2:6" x14ac:dyDescent="0.2">
      <c r="B90" s="4">
        <v>42156</v>
      </c>
      <c r="C90" s="1" t="s">
        <v>18</v>
      </c>
      <c r="D90" s="1" t="s">
        <v>8</v>
      </c>
      <c r="E90" s="6">
        <v>1669.78099288</v>
      </c>
      <c r="F90" s="6">
        <v>837.01663408851152</v>
      </c>
    </row>
    <row r="91" spans="2:6" x14ac:dyDescent="0.2">
      <c r="B91" s="4">
        <v>42156</v>
      </c>
      <c r="C91" s="1" t="s">
        <v>18</v>
      </c>
      <c r="D91" s="1" t="s">
        <v>9</v>
      </c>
      <c r="E91" s="6">
        <v>1629.0546271999999</v>
      </c>
      <c r="F91" s="6">
        <v>874.5955206106629</v>
      </c>
    </row>
    <row r="92" spans="2:6" x14ac:dyDescent="0.2">
      <c r="B92" s="4">
        <v>42156</v>
      </c>
      <c r="C92" s="1" t="s">
        <v>19</v>
      </c>
      <c r="D92" s="1" t="s">
        <v>10</v>
      </c>
      <c r="E92" s="6">
        <v>1669.78099288</v>
      </c>
      <c r="F92" s="6">
        <v>994.17873819327406</v>
      </c>
    </row>
    <row r="93" spans="2:6" x14ac:dyDescent="0.2">
      <c r="B93" s="4">
        <v>42156</v>
      </c>
      <c r="C93" s="1" t="s">
        <v>19</v>
      </c>
      <c r="D93" s="1" t="s">
        <v>11</v>
      </c>
      <c r="E93" s="6">
        <v>855.25367928000003</v>
      </c>
      <c r="F93" s="6">
        <v>550.57261363682369</v>
      </c>
    </row>
    <row r="94" spans="2:6" x14ac:dyDescent="0.2">
      <c r="B94" s="4">
        <v>42156</v>
      </c>
      <c r="C94" s="1" t="s">
        <v>19</v>
      </c>
      <c r="D94" s="1" t="s">
        <v>12</v>
      </c>
      <c r="E94" s="6">
        <v>2402.8555751199997</v>
      </c>
      <c r="F94" s="6">
        <v>1416.4885797305926</v>
      </c>
    </row>
    <row r="95" spans="2:6" x14ac:dyDescent="0.2">
      <c r="B95" s="4">
        <v>42156</v>
      </c>
      <c r="C95" s="1" t="s">
        <v>19</v>
      </c>
      <c r="D95" s="1" t="s">
        <v>13</v>
      </c>
      <c r="E95" s="6">
        <v>1425.4227988000002</v>
      </c>
      <c r="F95" s="6">
        <v>785.81441062806823</v>
      </c>
    </row>
    <row r="96" spans="2:6" x14ac:dyDescent="0.2">
      <c r="B96" s="4">
        <v>42156</v>
      </c>
      <c r="C96" s="1" t="s">
        <v>20</v>
      </c>
      <c r="D96" s="1" t="s">
        <v>15</v>
      </c>
      <c r="E96" s="6">
        <v>2199.2237467200002</v>
      </c>
      <c r="F96" s="6">
        <v>924.4004000978689</v>
      </c>
    </row>
    <row r="97" spans="2:6" x14ac:dyDescent="0.2">
      <c r="B97" s="4">
        <v>42156</v>
      </c>
      <c r="C97" s="1" t="s">
        <v>20</v>
      </c>
      <c r="D97" s="1" t="s">
        <v>16</v>
      </c>
      <c r="E97" s="6">
        <v>3095.20379168</v>
      </c>
      <c r="F97" s="6">
        <v>1516.3148651558615</v>
      </c>
    </row>
    <row r="98" spans="2:6" x14ac:dyDescent="0.2">
      <c r="B98" s="4">
        <v>42156</v>
      </c>
      <c r="C98" s="1" t="s">
        <v>20</v>
      </c>
      <c r="D98" s="1" t="s">
        <v>17</v>
      </c>
      <c r="E98" s="6">
        <v>2077.04464968</v>
      </c>
      <c r="F98" s="6">
        <v>1001.2937610748741</v>
      </c>
    </row>
    <row r="99" spans="2:6" x14ac:dyDescent="0.2">
      <c r="B99" s="4">
        <v>42156</v>
      </c>
      <c r="C99" s="1" t="s">
        <v>20</v>
      </c>
      <c r="D99" s="1" t="s">
        <v>20</v>
      </c>
      <c r="E99" s="6">
        <v>3950.4574709600001</v>
      </c>
      <c r="F99" s="6">
        <v>1767.8880621501416</v>
      </c>
    </row>
    <row r="100" spans="2:6" x14ac:dyDescent="0.2">
      <c r="B100" s="4">
        <v>42186</v>
      </c>
      <c r="C100" s="1" t="s">
        <v>18</v>
      </c>
      <c r="D100" s="1" t="s">
        <v>2</v>
      </c>
      <c r="E100" s="6">
        <v>5774.1841261104009</v>
      </c>
      <c r="F100" s="14">
        <v>3377.3799075649467</v>
      </c>
    </row>
    <row r="101" spans="2:6" x14ac:dyDescent="0.2">
      <c r="B101" s="4">
        <v>42186</v>
      </c>
      <c r="C101" s="1" t="s">
        <v>18</v>
      </c>
      <c r="D101" s="1" t="s">
        <v>3</v>
      </c>
      <c r="E101" s="6">
        <v>4361.7937643280002</v>
      </c>
      <c r="F101" s="14">
        <v>2676.3650285452568</v>
      </c>
    </row>
    <row r="102" spans="2:6" x14ac:dyDescent="0.2">
      <c r="B102" s="4">
        <v>42186</v>
      </c>
      <c r="C102" s="1" t="s">
        <v>18</v>
      </c>
      <c r="D102" s="1" t="s">
        <v>4</v>
      </c>
      <c r="E102" s="6">
        <v>4818.7435872576007</v>
      </c>
      <c r="F102" s="14">
        <v>2408.1209672965392</v>
      </c>
    </row>
    <row r="103" spans="2:6" x14ac:dyDescent="0.2">
      <c r="B103" s="4">
        <v>42186</v>
      </c>
      <c r="C103" s="1" t="s">
        <v>18</v>
      </c>
      <c r="D103" s="1" t="s">
        <v>5</v>
      </c>
      <c r="E103" s="6">
        <v>1370.8494687888001</v>
      </c>
      <c r="F103" s="14">
        <v>637.21731809536425</v>
      </c>
    </row>
    <row r="104" spans="2:6" x14ac:dyDescent="0.2">
      <c r="B104" s="4">
        <v>42186</v>
      </c>
      <c r="C104" s="1" t="s">
        <v>18</v>
      </c>
      <c r="D104" s="1" t="s">
        <v>6</v>
      </c>
      <c r="E104" s="6">
        <v>3157.1078675136005</v>
      </c>
      <c r="F104" s="14">
        <v>1651.0744343206866</v>
      </c>
    </row>
    <row r="105" spans="2:6" x14ac:dyDescent="0.2">
      <c r="B105" s="4">
        <v>42186</v>
      </c>
      <c r="C105" s="1" t="s">
        <v>18</v>
      </c>
      <c r="D105" s="1" t="s">
        <v>7</v>
      </c>
      <c r="E105" s="6">
        <v>3157.1078675136005</v>
      </c>
      <c r="F105" s="14">
        <v>1667.5712127620759</v>
      </c>
    </row>
    <row r="106" spans="2:6" x14ac:dyDescent="0.2">
      <c r="B106" s="4">
        <v>42186</v>
      </c>
      <c r="C106" s="1" t="s">
        <v>18</v>
      </c>
      <c r="D106" s="1" t="s">
        <v>8</v>
      </c>
      <c r="E106" s="6">
        <v>1703.1766127376002</v>
      </c>
      <c r="F106" s="14">
        <v>845.21939710257902</v>
      </c>
    </row>
    <row r="107" spans="2:6" x14ac:dyDescent="0.2">
      <c r="B107" s="4">
        <v>42186</v>
      </c>
      <c r="C107" s="1" t="s">
        <v>18</v>
      </c>
      <c r="D107" s="1" t="s">
        <v>9</v>
      </c>
      <c r="E107" s="6">
        <v>1246.2267898079999</v>
      </c>
      <c r="F107" s="14">
        <v>655.68426180181393</v>
      </c>
    </row>
    <row r="108" spans="2:6" x14ac:dyDescent="0.2">
      <c r="B108" s="4">
        <v>42186</v>
      </c>
      <c r="C108" s="1" t="s">
        <v>19</v>
      </c>
      <c r="D108" s="1" t="s">
        <v>10</v>
      </c>
      <c r="E108" s="6">
        <v>1287.7676828016001</v>
      </c>
      <c r="F108" s="14">
        <v>743.72814025905336</v>
      </c>
    </row>
    <row r="109" spans="2:6" x14ac:dyDescent="0.2">
      <c r="B109" s="4">
        <v>42186</v>
      </c>
      <c r="C109" s="1" t="s">
        <v>19</v>
      </c>
      <c r="D109" s="1" t="s">
        <v>11</v>
      </c>
      <c r="E109" s="6">
        <v>456.94982292960003</v>
      </c>
      <c r="F109" s="14">
        <v>271.96108163047626</v>
      </c>
    </row>
    <row r="110" spans="2:6" x14ac:dyDescent="0.2">
      <c r="B110" s="4">
        <v>42186</v>
      </c>
      <c r="C110" s="1" t="s">
        <v>19</v>
      </c>
      <c r="D110" s="1" t="s">
        <v>12</v>
      </c>
      <c r="E110" s="6">
        <v>2035.5037566864003</v>
      </c>
      <c r="F110" s="14">
        <v>1247.9312403988549</v>
      </c>
    </row>
    <row r="111" spans="2:6" x14ac:dyDescent="0.2">
      <c r="B111" s="4">
        <v>42186</v>
      </c>
      <c r="C111" s="1" t="s">
        <v>19</v>
      </c>
      <c r="D111" s="1" t="s">
        <v>13</v>
      </c>
      <c r="E111" s="6">
        <v>1453.9312547760003</v>
      </c>
      <c r="F111" s="14">
        <v>825.57661980584851</v>
      </c>
    </row>
    <row r="112" spans="2:6" x14ac:dyDescent="0.2">
      <c r="B112" s="4">
        <v>42186</v>
      </c>
      <c r="C112" s="1" t="s">
        <v>20</v>
      </c>
      <c r="D112" s="1" t="s">
        <v>15</v>
      </c>
      <c r="E112" s="6">
        <v>1412.3903617824001</v>
      </c>
      <c r="F112" s="14">
        <v>611.4805935491836</v>
      </c>
    </row>
    <row r="113" spans="2:6" x14ac:dyDescent="0.2">
      <c r="B113" s="4">
        <v>42186</v>
      </c>
      <c r="C113" s="1" t="s">
        <v>20</v>
      </c>
      <c r="D113" s="1" t="s">
        <v>16</v>
      </c>
      <c r="E113" s="6">
        <v>3157.1078675136005</v>
      </c>
      <c r="F113" s="14">
        <v>1515.7083392097993</v>
      </c>
    </row>
    <row r="114" spans="2:6" x14ac:dyDescent="0.2">
      <c r="B114" s="4">
        <v>42186</v>
      </c>
      <c r="C114" s="1" t="s">
        <v>20</v>
      </c>
      <c r="D114" s="1" t="s">
        <v>17</v>
      </c>
      <c r="E114" s="6">
        <v>2533.9944726096001</v>
      </c>
      <c r="F114" s="14">
        <v>1233.7941723964598</v>
      </c>
    </row>
    <row r="115" spans="2:6" x14ac:dyDescent="0.2">
      <c r="B115" s="4">
        <v>42186</v>
      </c>
      <c r="C115" s="1" t="s">
        <v>20</v>
      </c>
      <c r="D115" s="1" t="s">
        <v>20</v>
      </c>
      <c r="E115" s="6">
        <v>4444.8755503152006</v>
      </c>
      <c r="F115" s="14">
        <v>2048.8218783109123</v>
      </c>
    </row>
    <row r="116" spans="2:6" x14ac:dyDescent="0.2">
      <c r="B116" s="4">
        <v>42217</v>
      </c>
      <c r="C116" s="1" t="s">
        <v>18</v>
      </c>
      <c r="D116" s="1" t="s">
        <v>2</v>
      </c>
      <c r="E116" s="6">
        <v>6869.2020654216976</v>
      </c>
      <c r="F116" s="14">
        <v>4098.2245492463198</v>
      </c>
    </row>
    <row r="117" spans="2:6" x14ac:dyDescent="0.2">
      <c r="B117" s="4">
        <v>42217</v>
      </c>
      <c r="C117" s="1" t="s">
        <v>18</v>
      </c>
      <c r="D117" s="1" t="s">
        <v>3</v>
      </c>
      <c r="E117" s="6">
        <v>5400.3160891680009</v>
      </c>
      <c r="F117" s="14">
        <v>3446.1385891363693</v>
      </c>
    </row>
    <row r="118" spans="2:6" x14ac:dyDescent="0.2">
      <c r="B118" s="4">
        <v>42217</v>
      </c>
      <c r="C118" s="1" t="s">
        <v>18</v>
      </c>
      <c r="D118" s="1" t="s">
        <v>4</v>
      </c>
      <c r="E118" s="6">
        <v>5875.5439050147861</v>
      </c>
      <c r="F118" s="14">
        <v>2994.9717431613021</v>
      </c>
    </row>
    <row r="119" spans="2:6" x14ac:dyDescent="0.2">
      <c r="B119" s="4">
        <v>42217</v>
      </c>
      <c r="C119" s="1" t="s">
        <v>18</v>
      </c>
      <c r="D119" s="1" t="s">
        <v>5</v>
      </c>
      <c r="E119" s="6">
        <v>2289.7340218072322</v>
      </c>
      <c r="F119" s="14">
        <v>1043.0590970287317</v>
      </c>
    </row>
    <row r="120" spans="2:6" x14ac:dyDescent="0.2">
      <c r="B120" s="4">
        <v>42217</v>
      </c>
      <c r="C120" s="1" t="s">
        <v>18</v>
      </c>
      <c r="D120" s="1" t="s">
        <v>6</v>
      </c>
      <c r="E120" s="6">
        <v>1987.3163208138244</v>
      </c>
      <c r="F120" s="14">
        <v>1080.8802233607594</v>
      </c>
    </row>
    <row r="121" spans="2:6" x14ac:dyDescent="0.2">
      <c r="B121" s="4">
        <v>42217</v>
      </c>
      <c r="C121" s="1" t="s">
        <v>18</v>
      </c>
      <c r="D121" s="1" t="s">
        <v>7</v>
      </c>
      <c r="E121" s="6">
        <v>3283.3921822141447</v>
      </c>
      <c r="F121" s="14">
        <v>1751.6168018852845</v>
      </c>
    </row>
    <row r="122" spans="2:6" x14ac:dyDescent="0.2">
      <c r="B122" s="4">
        <v>42217</v>
      </c>
      <c r="C122" s="1" t="s">
        <v>18</v>
      </c>
      <c r="D122" s="1" t="s">
        <v>8</v>
      </c>
      <c r="E122" s="6">
        <v>1771.3036772471044</v>
      </c>
      <c r="F122" s="14">
        <v>852.65732779708185</v>
      </c>
    </row>
    <row r="123" spans="2:6" x14ac:dyDescent="0.2">
      <c r="B123" s="4">
        <v>42217</v>
      </c>
      <c r="C123" s="1" t="s">
        <v>18</v>
      </c>
      <c r="D123" s="1" t="s">
        <v>9</v>
      </c>
      <c r="E123" s="6">
        <v>1296.0758614003203</v>
      </c>
      <c r="F123" s="14">
        <v>709.18809756484222</v>
      </c>
    </row>
    <row r="124" spans="2:6" x14ac:dyDescent="0.2">
      <c r="B124" s="4">
        <v>42217</v>
      </c>
      <c r="C124" s="1" t="s">
        <v>19</v>
      </c>
      <c r="D124" s="1" t="s">
        <v>10</v>
      </c>
      <c r="E124" s="6">
        <v>1339.2783901136643</v>
      </c>
      <c r="F124" s="14">
        <v>796.68158384549804</v>
      </c>
    </row>
    <row r="125" spans="2:6" x14ac:dyDescent="0.2">
      <c r="B125" s="4">
        <v>42217</v>
      </c>
      <c r="C125" s="1" t="s">
        <v>19</v>
      </c>
      <c r="D125" s="1" t="s">
        <v>11</v>
      </c>
      <c r="E125" s="6">
        <v>475.22781584678404</v>
      </c>
      <c r="F125" s="14">
        <v>288.85036702148852</v>
      </c>
    </row>
    <row r="126" spans="2:6" x14ac:dyDescent="0.2">
      <c r="B126" s="4">
        <v>42217</v>
      </c>
      <c r="C126" s="1" t="s">
        <v>19</v>
      </c>
      <c r="D126" s="1" t="s">
        <v>12</v>
      </c>
      <c r="E126" s="6">
        <v>2116.9239069538562</v>
      </c>
      <c r="F126" s="14">
        <v>1271.8915202145129</v>
      </c>
    </row>
    <row r="127" spans="2:6" x14ac:dyDescent="0.2">
      <c r="B127" s="4">
        <v>42217</v>
      </c>
      <c r="C127" s="1" t="s">
        <v>19</v>
      </c>
      <c r="D127" s="1" t="s">
        <v>13</v>
      </c>
      <c r="E127" s="6">
        <v>1080.0632178336002</v>
      </c>
      <c r="F127" s="14">
        <v>631.68405366858929</v>
      </c>
    </row>
    <row r="128" spans="2:6" x14ac:dyDescent="0.2">
      <c r="B128" s="4">
        <v>42217</v>
      </c>
      <c r="C128" s="1" t="s">
        <v>20</v>
      </c>
      <c r="D128" s="1" t="s">
        <v>15</v>
      </c>
      <c r="E128" s="6">
        <v>1036.8606891202562</v>
      </c>
      <c r="F128" s="14">
        <v>453.38768150404417</v>
      </c>
    </row>
    <row r="129" spans="2:6" x14ac:dyDescent="0.2">
      <c r="B129" s="4">
        <v>42217</v>
      </c>
      <c r="C129" s="1" t="s">
        <v>20</v>
      </c>
      <c r="D129" s="1" t="s">
        <v>16</v>
      </c>
      <c r="E129" s="6">
        <v>2851.3668950807046</v>
      </c>
      <c r="F129" s="14">
        <v>1409.9916712560719</v>
      </c>
    </row>
    <row r="130" spans="2:6" x14ac:dyDescent="0.2">
      <c r="B130" s="4">
        <v>42217</v>
      </c>
      <c r="C130" s="1" t="s">
        <v>20</v>
      </c>
      <c r="D130" s="1" t="s">
        <v>17</v>
      </c>
      <c r="E130" s="6">
        <v>2635.3542515139843</v>
      </c>
      <c r="F130" s="14">
        <v>1257.4830205064718</v>
      </c>
    </row>
    <row r="131" spans="2:6" x14ac:dyDescent="0.2">
      <c r="B131" s="4">
        <v>42217</v>
      </c>
      <c r="C131" s="1" t="s">
        <v>20</v>
      </c>
      <c r="D131" s="1" t="s">
        <v>20</v>
      </c>
      <c r="E131" s="6">
        <v>2894.5694237940488</v>
      </c>
      <c r="F131" s="14">
        <v>1374.2501470572479</v>
      </c>
    </row>
    <row r="132" spans="2:6" x14ac:dyDescent="0.2">
      <c r="B132" s="4">
        <v>42248</v>
      </c>
      <c r="C132" s="1" t="s">
        <v>18</v>
      </c>
      <c r="D132" s="1" t="s">
        <v>2</v>
      </c>
      <c r="E132" s="6">
        <v>4747.525880309373</v>
      </c>
      <c r="F132" s="6">
        <v>2775.7661497002796</v>
      </c>
    </row>
    <row r="133" spans="2:6" x14ac:dyDescent="0.2">
      <c r="B133" s="4">
        <v>42248</v>
      </c>
      <c r="C133" s="1" t="s">
        <v>18</v>
      </c>
      <c r="D133" s="1" t="s">
        <v>3</v>
      </c>
      <c r="E133" s="6">
        <v>4555.7066528221258</v>
      </c>
      <c r="F133" s="6">
        <v>2819.9476383815781</v>
      </c>
    </row>
    <row r="134" spans="2:6" x14ac:dyDescent="0.2">
      <c r="B134" s="4">
        <v>42248</v>
      </c>
      <c r="C134" s="1" t="s">
        <v>18</v>
      </c>
      <c r="D134" s="1" t="s">
        <v>4</v>
      </c>
      <c r="E134" s="6">
        <v>5562.7575971301749</v>
      </c>
      <c r="F134" s="6">
        <v>2948.9548832016703</v>
      </c>
    </row>
    <row r="135" spans="2:6" x14ac:dyDescent="0.2">
      <c r="B135" s="4">
        <v>42248</v>
      </c>
      <c r="C135" s="1" t="s">
        <v>18</v>
      </c>
      <c r="D135" s="1" t="s">
        <v>5</v>
      </c>
      <c r="E135" s="6">
        <v>3980.2489703603837</v>
      </c>
      <c r="F135" s="6">
        <v>1849.4146283290984</v>
      </c>
    </row>
    <row r="136" spans="2:6" x14ac:dyDescent="0.2">
      <c r="B136" s="4">
        <v>42248</v>
      </c>
      <c r="C136" s="1" t="s">
        <v>18</v>
      </c>
      <c r="D136" s="1" t="s">
        <v>6</v>
      </c>
      <c r="E136" s="6">
        <v>2685.4691848214638</v>
      </c>
      <c r="F136" s="6">
        <v>1519.0220711188913</v>
      </c>
    </row>
    <row r="137" spans="2:6" x14ac:dyDescent="0.2">
      <c r="B137" s="4">
        <v>42248</v>
      </c>
      <c r="C137" s="1" t="s">
        <v>18</v>
      </c>
      <c r="D137" s="1" t="s">
        <v>7</v>
      </c>
      <c r="E137" s="6">
        <v>2685.4691848214638</v>
      </c>
      <c r="F137" s="6">
        <v>1475.6173081229601</v>
      </c>
    </row>
    <row r="138" spans="2:6" x14ac:dyDescent="0.2">
      <c r="B138" s="4">
        <v>42248</v>
      </c>
      <c r="C138" s="1" t="s">
        <v>18</v>
      </c>
      <c r="D138" s="1" t="s">
        <v>8</v>
      </c>
      <c r="E138" s="6">
        <v>1966.147081744286</v>
      </c>
      <c r="F138" s="6">
        <v>965.37862653185607</v>
      </c>
    </row>
    <row r="139" spans="2:6" x14ac:dyDescent="0.2">
      <c r="B139" s="4">
        <v>42248</v>
      </c>
      <c r="C139" s="1" t="s">
        <v>18</v>
      </c>
      <c r="D139" s="1" t="s">
        <v>9</v>
      </c>
      <c r="E139" s="6">
        <v>1438.6442061543555</v>
      </c>
      <c r="F139" s="6">
        <v>795.07077617994469</v>
      </c>
    </row>
    <row r="140" spans="2:6" x14ac:dyDescent="0.2">
      <c r="B140" s="4">
        <v>42248</v>
      </c>
      <c r="C140" s="1" t="s">
        <v>19</v>
      </c>
      <c r="D140" s="1" t="s">
        <v>10</v>
      </c>
      <c r="E140" s="6">
        <v>2445.6951504624044</v>
      </c>
      <c r="F140" s="6">
        <v>1513.0371045146255</v>
      </c>
    </row>
    <row r="141" spans="2:6" x14ac:dyDescent="0.2">
      <c r="B141" s="4">
        <v>42248</v>
      </c>
      <c r="C141" s="1" t="s">
        <v>19</v>
      </c>
      <c r="D141" s="1" t="s">
        <v>11</v>
      </c>
      <c r="E141" s="6">
        <v>1007.0509443080489</v>
      </c>
      <c r="F141" s="6">
        <v>599.85818310595278</v>
      </c>
    </row>
    <row r="142" spans="2:6" x14ac:dyDescent="0.2">
      <c r="B142" s="4">
        <v>42248</v>
      </c>
      <c r="C142" s="1" t="s">
        <v>19</v>
      </c>
      <c r="D142" s="1" t="s">
        <v>12</v>
      </c>
      <c r="E142" s="6">
        <v>2829.3336054368992</v>
      </c>
      <c r="F142" s="6">
        <v>1750.9196107880391</v>
      </c>
    </row>
    <row r="143" spans="2:6" x14ac:dyDescent="0.2">
      <c r="B143" s="4">
        <v>42248</v>
      </c>
      <c r="C143" s="1" t="s">
        <v>19</v>
      </c>
      <c r="D143" s="1" t="s">
        <v>13</v>
      </c>
      <c r="E143" s="6">
        <v>2157.9663092315332</v>
      </c>
      <c r="F143" s="6">
        <v>1274.7257866221396</v>
      </c>
    </row>
    <row r="144" spans="2:6" x14ac:dyDescent="0.2">
      <c r="B144" s="4">
        <v>42248</v>
      </c>
      <c r="C144" s="1" t="s">
        <v>20</v>
      </c>
      <c r="D144" s="1" t="s">
        <v>15</v>
      </c>
      <c r="E144" s="6">
        <v>2110.0115023597214</v>
      </c>
      <c r="F144" s="6">
        <v>913.41749254212255</v>
      </c>
    </row>
    <row r="145" spans="2:6" x14ac:dyDescent="0.2">
      <c r="B145" s="4">
        <v>42248</v>
      </c>
      <c r="C145" s="1" t="s">
        <v>20</v>
      </c>
      <c r="D145" s="1" t="s">
        <v>16</v>
      </c>
      <c r="E145" s="6">
        <v>3165.0172535395823</v>
      </c>
      <c r="F145" s="6">
        <v>1612.0434777470671</v>
      </c>
    </row>
    <row r="146" spans="2:6" x14ac:dyDescent="0.2">
      <c r="B146" s="4">
        <v>42248</v>
      </c>
      <c r="C146" s="1" t="s">
        <v>20</v>
      </c>
      <c r="D146" s="1" t="s">
        <v>17</v>
      </c>
      <c r="E146" s="6">
        <v>3404.7912878986413</v>
      </c>
      <c r="F146" s="6">
        <v>1673.3656385491558</v>
      </c>
    </row>
    <row r="147" spans="2:6" x14ac:dyDescent="0.2">
      <c r="B147" s="4">
        <v>42248</v>
      </c>
      <c r="C147" s="1" t="s">
        <v>20</v>
      </c>
      <c r="D147" s="1" t="s">
        <v>20</v>
      </c>
      <c r="E147" s="6">
        <v>3212.9720604113941</v>
      </c>
      <c r="F147" s="6">
        <v>1494.9093099688741</v>
      </c>
    </row>
    <row r="148" spans="2:6" x14ac:dyDescent="0.2">
      <c r="B148" s="4">
        <v>42278</v>
      </c>
      <c r="C148" s="1" t="s">
        <v>18</v>
      </c>
      <c r="D148" s="1" t="s">
        <v>2</v>
      </c>
      <c r="E148" s="6">
        <v>5174.8032095372164</v>
      </c>
      <c r="F148" s="14">
        <v>3125.0636582395255</v>
      </c>
    </row>
    <row r="149" spans="2:6" x14ac:dyDescent="0.2">
      <c r="B149" s="4">
        <v>42278</v>
      </c>
      <c r="C149" s="1" t="s">
        <v>18</v>
      </c>
      <c r="D149" s="1" t="s">
        <v>3</v>
      </c>
      <c r="E149" s="6">
        <v>4510.1495862939037</v>
      </c>
      <c r="F149" s="14">
        <v>2509.4472298139281</v>
      </c>
    </row>
    <row r="150" spans="2:6" x14ac:dyDescent="0.2">
      <c r="B150" s="4">
        <v>42278</v>
      </c>
      <c r="C150" s="1" t="s">
        <v>18</v>
      </c>
      <c r="D150" s="1" t="s">
        <v>4</v>
      </c>
      <c r="E150" s="6">
        <v>6456.6351972207485</v>
      </c>
      <c r="F150" s="14">
        <v>3102.2840795606253</v>
      </c>
    </row>
    <row r="151" spans="2:6" x14ac:dyDescent="0.2">
      <c r="B151" s="4">
        <v>42278</v>
      </c>
      <c r="C151" s="1" t="s">
        <v>18</v>
      </c>
      <c r="D151" s="1" t="s">
        <v>5</v>
      </c>
      <c r="E151" s="6">
        <v>2990.941304594905</v>
      </c>
      <c r="F151" s="14">
        <v>1377.6275648964131</v>
      </c>
    </row>
    <row r="152" spans="2:6" x14ac:dyDescent="0.2">
      <c r="B152" s="4">
        <v>42278</v>
      </c>
      <c r="C152" s="1" t="s">
        <v>18</v>
      </c>
      <c r="D152" s="1" t="s">
        <v>6</v>
      </c>
      <c r="E152" s="6">
        <v>2183.8619049423119</v>
      </c>
      <c r="F152" s="14">
        <v>1155.6997200954715</v>
      </c>
    </row>
    <row r="153" spans="2:6" x14ac:dyDescent="0.2">
      <c r="B153" s="4">
        <v>42278</v>
      </c>
      <c r="C153" s="1" t="s">
        <v>18</v>
      </c>
      <c r="D153" s="1" t="s">
        <v>7</v>
      </c>
      <c r="E153" s="6">
        <v>1709.1093169113742</v>
      </c>
      <c r="F153" s="14">
        <v>886.00226988685631</v>
      </c>
    </row>
    <row r="154" spans="2:6" x14ac:dyDescent="0.2">
      <c r="B154" s="4">
        <v>42278</v>
      </c>
      <c r="C154" s="1" t="s">
        <v>18</v>
      </c>
      <c r="D154" s="1" t="s">
        <v>8</v>
      </c>
      <c r="E154" s="6">
        <v>996.9804348649684</v>
      </c>
      <c r="F154" s="14">
        <v>471.0732554736976</v>
      </c>
    </row>
    <row r="155" spans="2:6" x14ac:dyDescent="0.2">
      <c r="B155" s="4">
        <v>42278</v>
      </c>
      <c r="C155" s="1" t="s">
        <v>18</v>
      </c>
      <c r="D155" s="1" t="s">
        <v>9</v>
      </c>
      <c r="E155" s="6">
        <v>1424.2577640928118</v>
      </c>
      <c r="F155" s="14">
        <v>829.08892963370772</v>
      </c>
    </row>
    <row r="156" spans="2:6" x14ac:dyDescent="0.2">
      <c r="B156" s="4">
        <v>42278</v>
      </c>
      <c r="C156" s="1" t="s">
        <v>19</v>
      </c>
      <c r="D156" s="1" t="s">
        <v>10</v>
      </c>
      <c r="E156" s="6">
        <v>2895.9907869887174</v>
      </c>
      <c r="F156" s="14">
        <v>1642.0267762226031</v>
      </c>
    </row>
    <row r="157" spans="2:6" x14ac:dyDescent="0.2">
      <c r="B157" s="4">
        <v>42278</v>
      </c>
      <c r="C157" s="1" t="s">
        <v>19</v>
      </c>
      <c r="D157" s="1" t="s">
        <v>11</v>
      </c>
      <c r="E157" s="6">
        <v>1329.3072464866245</v>
      </c>
      <c r="F157" s="14">
        <v>851.42129137468294</v>
      </c>
    </row>
    <row r="158" spans="2:6" x14ac:dyDescent="0.2">
      <c r="B158" s="4">
        <v>42278</v>
      </c>
      <c r="C158" s="1" t="s">
        <v>19</v>
      </c>
      <c r="D158" s="1" t="s">
        <v>12</v>
      </c>
      <c r="E158" s="6">
        <v>2801.0402693825299</v>
      </c>
      <c r="F158" s="14">
        <v>1555.9778696419958</v>
      </c>
    </row>
    <row r="159" spans="2:6" x14ac:dyDescent="0.2">
      <c r="B159" s="4">
        <v>42278</v>
      </c>
      <c r="C159" s="1" t="s">
        <v>19</v>
      </c>
      <c r="D159" s="1" t="s">
        <v>13</v>
      </c>
      <c r="E159" s="6">
        <v>2326.2876813515927</v>
      </c>
      <c r="F159" s="14">
        <v>1197.5728983598001</v>
      </c>
    </row>
    <row r="160" spans="2:6" x14ac:dyDescent="0.2">
      <c r="B160" s="4">
        <v>42278</v>
      </c>
      <c r="C160" s="1" t="s">
        <v>20</v>
      </c>
      <c r="D160" s="1" t="s">
        <v>15</v>
      </c>
      <c r="E160" s="6">
        <v>2326.2876813515927</v>
      </c>
      <c r="F160" s="14">
        <v>895.62075732036317</v>
      </c>
    </row>
    <row r="161" spans="2:6" x14ac:dyDescent="0.2">
      <c r="B161" s="4">
        <v>42278</v>
      </c>
      <c r="C161" s="1" t="s">
        <v>20</v>
      </c>
      <c r="D161" s="1" t="s">
        <v>16</v>
      </c>
      <c r="E161" s="6">
        <v>3798.0207042474985</v>
      </c>
      <c r="F161" s="14">
        <v>1637.7065276715214</v>
      </c>
    </row>
    <row r="162" spans="2:6" x14ac:dyDescent="0.2">
      <c r="B162" s="4">
        <v>42278</v>
      </c>
      <c r="C162" s="1" t="s">
        <v>20</v>
      </c>
      <c r="D162" s="1" t="s">
        <v>17</v>
      </c>
      <c r="E162" s="6">
        <v>3370.7433750196546</v>
      </c>
      <c r="F162" s="14">
        <v>1458.1835840335025</v>
      </c>
    </row>
    <row r="163" spans="2:6" x14ac:dyDescent="0.2">
      <c r="B163" s="4">
        <v>42278</v>
      </c>
      <c r="C163" s="1" t="s">
        <v>20</v>
      </c>
      <c r="D163" s="1" t="s">
        <v>20</v>
      </c>
      <c r="E163" s="6">
        <v>3180.8423398072805</v>
      </c>
      <c r="F163" s="14">
        <v>1290.149653025833</v>
      </c>
    </row>
    <row r="164" spans="2:6" x14ac:dyDescent="0.2">
      <c r="B164" s="4">
        <v>42309</v>
      </c>
      <c r="C164" s="1" t="s">
        <v>18</v>
      </c>
      <c r="D164" s="1" t="s">
        <v>2</v>
      </c>
      <c r="E164" s="6">
        <v>6335.0985346848274</v>
      </c>
      <c r="F164" s="14">
        <v>3527.6699695110847</v>
      </c>
    </row>
    <row r="165" spans="2:6" x14ac:dyDescent="0.2">
      <c r="B165" s="4">
        <v>42309</v>
      </c>
      <c r="C165" s="1" t="s">
        <v>18</v>
      </c>
      <c r="D165" s="1" t="s">
        <v>3</v>
      </c>
      <c r="E165" s="6">
        <v>5241.2685718615476</v>
      </c>
      <c r="F165" s="14">
        <v>3155.4203235905684</v>
      </c>
    </row>
    <row r="166" spans="2:6" x14ac:dyDescent="0.2">
      <c r="B166" s="4">
        <v>42309</v>
      </c>
      <c r="C166" s="1" t="s">
        <v>18</v>
      </c>
      <c r="D166" s="1" t="s">
        <v>4</v>
      </c>
      <c r="E166" s="6">
        <v>3919.5573667834178</v>
      </c>
      <c r="F166" s="14">
        <v>1901.3407721828864</v>
      </c>
    </row>
    <row r="167" spans="2:6" x14ac:dyDescent="0.2">
      <c r="B167" s="4">
        <v>42309</v>
      </c>
      <c r="C167" s="1" t="s">
        <v>18</v>
      </c>
      <c r="D167" s="1" t="s">
        <v>5</v>
      </c>
      <c r="E167" s="6">
        <v>3327.0661369208083</v>
      </c>
      <c r="F167" s="14">
        <v>1486.4793925724032</v>
      </c>
    </row>
    <row r="168" spans="2:6" x14ac:dyDescent="0.2">
      <c r="B168" s="4">
        <v>42309</v>
      </c>
      <c r="C168" s="1" t="s">
        <v>18</v>
      </c>
      <c r="D168" s="1" t="s">
        <v>6</v>
      </c>
      <c r="E168" s="6">
        <v>2552.2699132543189</v>
      </c>
      <c r="F168" s="14">
        <v>1258.2598014736861</v>
      </c>
    </row>
    <row r="169" spans="2:6" x14ac:dyDescent="0.2">
      <c r="B169" s="4">
        <v>42309</v>
      </c>
      <c r="C169" s="1" t="s">
        <v>18</v>
      </c>
      <c r="D169" s="1" t="s">
        <v>7</v>
      </c>
      <c r="E169" s="6">
        <v>1640.7449442349191</v>
      </c>
      <c r="F169" s="14">
        <v>850.30871156201283</v>
      </c>
    </row>
    <row r="170" spans="2:6" x14ac:dyDescent="0.2">
      <c r="B170" s="4">
        <v>42309</v>
      </c>
      <c r="C170" s="1" t="s">
        <v>18</v>
      </c>
      <c r="D170" s="1" t="s">
        <v>8</v>
      </c>
      <c r="E170" s="6">
        <v>957.10121747036965</v>
      </c>
      <c r="F170" s="14">
        <v>484.61544330689281</v>
      </c>
    </row>
    <row r="171" spans="2:6" x14ac:dyDescent="0.2">
      <c r="B171" s="4">
        <v>42309</v>
      </c>
      <c r="C171" s="1" t="s">
        <v>18</v>
      </c>
      <c r="D171" s="1" t="s">
        <v>9</v>
      </c>
      <c r="E171" s="6">
        <v>1367.2874535290991</v>
      </c>
      <c r="F171" s="14">
        <v>756.76266042241014</v>
      </c>
    </row>
    <row r="172" spans="2:6" x14ac:dyDescent="0.2">
      <c r="B172" s="4">
        <v>42309</v>
      </c>
      <c r="C172" s="1" t="s">
        <v>19</v>
      </c>
      <c r="D172" s="1" t="s">
        <v>10</v>
      </c>
      <c r="E172" s="6">
        <v>2780.1511555091688</v>
      </c>
      <c r="F172" s="14">
        <v>1607.0749883503549</v>
      </c>
    </row>
    <row r="173" spans="2:6" x14ac:dyDescent="0.2">
      <c r="B173" s="4">
        <v>42309</v>
      </c>
      <c r="C173" s="1" t="s">
        <v>19</v>
      </c>
      <c r="D173" s="1" t="s">
        <v>11</v>
      </c>
      <c r="E173" s="6">
        <v>2187.6599256465588</v>
      </c>
      <c r="F173" s="14">
        <v>1370.9773970269669</v>
      </c>
    </row>
    <row r="174" spans="2:6" x14ac:dyDescent="0.2">
      <c r="B174" s="4">
        <v>42309</v>
      </c>
      <c r="C174" s="1" t="s">
        <v>19</v>
      </c>
      <c r="D174" s="1" t="s">
        <v>12</v>
      </c>
      <c r="E174" s="6">
        <v>2688.9986586072287</v>
      </c>
      <c r="F174" s="14">
        <v>1539.0005328672169</v>
      </c>
    </row>
    <row r="175" spans="2:6" x14ac:dyDescent="0.2">
      <c r="B175" s="4">
        <v>42309</v>
      </c>
      <c r="C175" s="1" t="s">
        <v>19</v>
      </c>
      <c r="D175" s="1" t="s">
        <v>13</v>
      </c>
      <c r="E175" s="6">
        <v>2233.2361740975293</v>
      </c>
      <c r="F175" s="14">
        <v>1256.2754308857691</v>
      </c>
    </row>
    <row r="176" spans="2:6" x14ac:dyDescent="0.2">
      <c r="B176" s="4">
        <v>42309</v>
      </c>
      <c r="C176" s="1" t="s">
        <v>20</v>
      </c>
      <c r="D176" s="1" t="s">
        <v>15</v>
      </c>
      <c r="E176" s="6">
        <v>3144.7611431169285</v>
      </c>
      <c r="F176" s="14">
        <v>1348.8147218573445</v>
      </c>
    </row>
    <row r="177" spans="2:6" x14ac:dyDescent="0.2">
      <c r="B177" s="4">
        <v>42309</v>
      </c>
      <c r="C177" s="1" t="s">
        <v>20</v>
      </c>
      <c r="D177" s="1" t="s">
        <v>16</v>
      </c>
      <c r="E177" s="6">
        <v>2734.5749070581983</v>
      </c>
      <c r="F177" s="14">
        <v>1326.3819231907426</v>
      </c>
    </row>
    <row r="178" spans="2:6" x14ac:dyDescent="0.2">
      <c r="B178" s="4">
        <v>42309</v>
      </c>
      <c r="C178" s="1" t="s">
        <v>20</v>
      </c>
      <c r="D178" s="1" t="s">
        <v>17</v>
      </c>
      <c r="E178" s="6">
        <v>2324.3886709994686</v>
      </c>
      <c r="F178" s="14">
        <v>1087.8955565910298</v>
      </c>
    </row>
    <row r="179" spans="2:6" x14ac:dyDescent="0.2">
      <c r="B179" s="4">
        <v>42309</v>
      </c>
      <c r="C179" s="1" t="s">
        <v>20</v>
      </c>
      <c r="D179" s="1" t="s">
        <v>20</v>
      </c>
      <c r="E179" s="6">
        <v>2142.0836771955892</v>
      </c>
      <c r="F179" s="14">
        <v>921.74430938084436</v>
      </c>
    </row>
    <row r="180" spans="2:6" x14ac:dyDescent="0.2">
      <c r="B180" s="4">
        <v>42339</v>
      </c>
      <c r="C180" s="1" t="s">
        <v>18</v>
      </c>
      <c r="D180" s="1" t="s">
        <v>2</v>
      </c>
      <c r="E180" s="6">
        <v>5965.9309222319716</v>
      </c>
      <c r="F180" s="14">
        <v>3630.5117855577018</v>
      </c>
    </row>
    <row r="181" spans="2:6" x14ac:dyDescent="0.2">
      <c r="B181" s="4">
        <v>42339</v>
      </c>
      <c r="C181" s="1" t="s">
        <v>18</v>
      </c>
      <c r="D181" s="1" t="s">
        <v>3</v>
      </c>
      <c r="E181" s="6">
        <v>4762.7179631263634</v>
      </c>
      <c r="F181" s="14">
        <v>3160.8345375591989</v>
      </c>
    </row>
    <row r="182" spans="2:6" x14ac:dyDescent="0.2">
      <c r="B182" s="4">
        <v>42339</v>
      </c>
      <c r="C182" s="1" t="s">
        <v>18</v>
      </c>
      <c r="D182" s="1" t="s">
        <v>4</v>
      </c>
      <c r="E182" s="6">
        <v>5314.1905693831004</v>
      </c>
      <c r="F182" s="14">
        <v>2763.0067730550536</v>
      </c>
    </row>
    <row r="183" spans="2:6" x14ac:dyDescent="0.2">
      <c r="B183" s="4">
        <v>42339</v>
      </c>
      <c r="C183" s="1" t="s">
        <v>18</v>
      </c>
      <c r="D183" s="1" t="s">
        <v>5</v>
      </c>
      <c r="E183" s="6">
        <v>4161.1114835735598</v>
      </c>
      <c r="F183" s="14">
        <v>1857.630380842711</v>
      </c>
    </row>
    <row r="184" spans="2:6" x14ac:dyDescent="0.2">
      <c r="B184" s="4">
        <v>42339</v>
      </c>
      <c r="C184" s="1" t="s">
        <v>18</v>
      </c>
      <c r="D184" s="1" t="s">
        <v>6</v>
      </c>
      <c r="E184" s="6">
        <v>1804.8194386584114</v>
      </c>
      <c r="F184" s="14">
        <v>1020.8869933053431</v>
      </c>
    </row>
    <row r="185" spans="2:6" x14ac:dyDescent="0.2">
      <c r="B185" s="4">
        <v>42339</v>
      </c>
      <c r="C185" s="1" t="s">
        <v>18</v>
      </c>
      <c r="D185" s="1" t="s">
        <v>7</v>
      </c>
      <c r="E185" s="6">
        <v>802.1419727370718</v>
      </c>
      <c r="F185" s="14">
        <v>432.20417536480119</v>
      </c>
    </row>
    <row r="186" spans="2:6" x14ac:dyDescent="0.2">
      <c r="B186" s="4">
        <v>42339</v>
      </c>
      <c r="C186" s="1" t="s">
        <v>18</v>
      </c>
      <c r="D186" s="1" t="s">
        <v>8</v>
      </c>
      <c r="E186" s="6">
        <v>551.47260625673675</v>
      </c>
      <c r="F186" s="14">
        <v>257.49997016260198</v>
      </c>
    </row>
    <row r="187" spans="2:6" x14ac:dyDescent="0.2">
      <c r="B187" s="4">
        <v>42339</v>
      </c>
      <c r="C187" s="1" t="s">
        <v>18</v>
      </c>
      <c r="D187" s="1" t="s">
        <v>9</v>
      </c>
      <c r="E187" s="6">
        <v>752.00809944100467</v>
      </c>
      <c r="F187" s="14">
        <v>427.94393264333848</v>
      </c>
    </row>
    <row r="188" spans="2:6" x14ac:dyDescent="0.2">
      <c r="B188" s="4">
        <v>42339</v>
      </c>
      <c r="C188" s="1" t="s">
        <v>19</v>
      </c>
      <c r="D188" s="1" t="s">
        <v>10</v>
      </c>
      <c r="E188" s="6">
        <v>2055.4888051387466</v>
      </c>
      <c r="F188" s="14">
        <v>1259.4074477802305</v>
      </c>
    </row>
    <row r="189" spans="2:6" x14ac:dyDescent="0.2">
      <c r="B189" s="4">
        <v>42339</v>
      </c>
      <c r="C189" s="1" t="s">
        <v>19</v>
      </c>
      <c r="D189" s="1" t="s">
        <v>11</v>
      </c>
      <c r="E189" s="6">
        <v>2406.425918211215</v>
      </c>
      <c r="F189" s="14">
        <v>1448.034009461981</v>
      </c>
    </row>
    <row r="190" spans="2:6" x14ac:dyDescent="0.2">
      <c r="B190" s="4">
        <v>42339</v>
      </c>
      <c r="C190" s="1" t="s">
        <v>19</v>
      </c>
      <c r="D190" s="1" t="s">
        <v>12</v>
      </c>
      <c r="E190" s="6">
        <v>3960.5759903892917</v>
      </c>
      <c r="F190" s="14">
        <v>2332.0037818922497</v>
      </c>
    </row>
    <row r="191" spans="2:6" x14ac:dyDescent="0.2">
      <c r="B191" s="4">
        <v>42339</v>
      </c>
      <c r="C191" s="1" t="s">
        <v>19</v>
      </c>
      <c r="D191" s="1" t="s">
        <v>13</v>
      </c>
      <c r="E191" s="6">
        <v>2957.898524467952</v>
      </c>
      <c r="F191" s="14">
        <v>1781.8503754296369</v>
      </c>
    </row>
    <row r="192" spans="2:6" x14ac:dyDescent="0.2">
      <c r="B192" s="4">
        <v>42339</v>
      </c>
      <c r="C192" s="1" t="s">
        <v>20</v>
      </c>
      <c r="D192" s="1" t="s">
        <v>15</v>
      </c>
      <c r="E192" s="6">
        <v>4461.9147233499616</v>
      </c>
      <c r="F192" s="14">
        <v>1970.5703617106738</v>
      </c>
    </row>
    <row r="193" spans="2:6" x14ac:dyDescent="0.2">
      <c r="B193" s="4">
        <v>42339</v>
      </c>
      <c r="C193" s="1" t="s">
        <v>20</v>
      </c>
      <c r="D193" s="1" t="s">
        <v>16</v>
      </c>
      <c r="E193" s="6">
        <v>3459.2372574286223</v>
      </c>
      <c r="F193" s="14">
        <v>1761.8990394384348</v>
      </c>
    </row>
    <row r="194" spans="2:6" x14ac:dyDescent="0.2">
      <c r="B194" s="4">
        <v>42339</v>
      </c>
      <c r="C194" s="1" t="s">
        <v>20</v>
      </c>
      <c r="D194" s="1" t="s">
        <v>17</v>
      </c>
      <c r="E194" s="6">
        <v>3559.5050040207557</v>
      </c>
      <c r="F194" s="14">
        <v>1664.4808793218765</v>
      </c>
    </row>
    <row r="195" spans="2:6" x14ac:dyDescent="0.2">
      <c r="B195" s="4">
        <v>42339</v>
      </c>
      <c r="C195" s="1" t="s">
        <v>20</v>
      </c>
      <c r="D195" s="1" t="s">
        <v>20</v>
      </c>
      <c r="E195" s="6">
        <v>3158.4340176522201</v>
      </c>
      <c r="F195" s="14">
        <v>1544.5104646224395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B10"/>
  <sheetViews>
    <sheetView workbookViewId="0"/>
  </sheetViews>
  <sheetFormatPr defaultColWidth="9.109375" defaultRowHeight="13.8" x14ac:dyDescent="0.25"/>
  <cols>
    <col min="1" max="1" width="2" style="7" customWidth="1"/>
    <col min="2" max="16384" width="9.109375" style="7"/>
  </cols>
  <sheetData>
    <row r="10" spans="2:2" ht="37.799999999999997" x14ac:dyDescent="0.65">
      <c r="B10" s="13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7"/>
  <sheetViews>
    <sheetView tabSelected="1" workbookViewId="0">
      <selection activeCell="E7" sqref="E7"/>
    </sheetView>
  </sheetViews>
  <sheetFormatPr defaultColWidth="9.109375" defaultRowHeight="11.4" x14ac:dyDescent="0.2"/>
  <cols>
    <col min="1" max="1" width="2" style="1" customWidth="1"/>
    <col min="2" max="2" width="9.109375" style="1"/>
    <col min="3" max="3" width="15.109375" style="1" bestFit="1" customWidth="1"/>
    <col min="4" max="4" width="16.21875" style="1" bestFit="1" customWidth="1"/>
    <col min="5" max="5" width="13" style="1" customWidth="1"/>
    <col min="6" max="16384" width="9.109375" style="1"/>
  </cols>
  <sheetData>
    <row r="1" spans="2:5" ht="15.6" x14ac:dyDescent="0.3">
      <c r="B1" s="2" t="s">
        <v>25</v>
      </c>
    </row>
    <row r="3" spans="2:5" x14ac:dyDescent="0.2">
      <c r="B3" s="1" t="s">
        <v>30</v>
      </c>
    </row>
    <row r="6" spans="2:5" ht="28.8" x14ac:dyDescent="0.2">
      <c r="C6" s="17" t="s">
        <v>39</v>
      </c>
      <c r="D6" s="17" t="s">
        <v>40</v>
      </c>
      <c r="E6" s="18" t="s">
        <v>41</v>
      </c>
    </row>
    <row r="7" spans="2:5" ht="14.4" x14ac:dyDescent="0.2">
      <c r="C7" s="23">
        <v>524449.21666875854</v>
      </c>
      <c r="D7" s="23">
        <v>272424.81634327146</v>
      </c>
      <c r="E7" s="23">
        <f>GETPIVOTDATA("Total Annual Revenue ($ 000')",$C$6)-GETPIVOTDATA("Total Annual Cogs ($ 000')",$C$6)</f>
        <v>252024.40032548708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39"/>
  <sheetViews>
    <sheetView topLeftCell="A23" workbookViewId="0">
      <selection activeCell="J27" sqref="J27"/>
    </sheetView>
  </sheetViews>
  <sheetFormatPr defaultColWidth="9.109375" defaultRowHeight="11.4" x14ac:dyDescent="0.2"/>
  <cols>
    <col min="1" max="1" width="2" style="1" customWidth="1"/>
    <col min="2" max="2" width="9.109375" style="1"/>
    <col min="3" max="3" width="10.77734375" style="1" bestFit="1" customWidth="1"/>
    <col min="4" max="4" width="23" style="1" bestFit="1" customWidth="1"/>
    <col min="5" max="5" width="19.5546875" style="1" bestFit="1" customWidth="1"/>
    <col min="6" max="6" width="18.6640625" style="1" customWidth="1"/>
    <col min="7" max="16384" width="9.109375" style="1"/>
  </cols>
  <sheetData>
    <row r="1" spans="2:5" ht="15.6" x14ac:dyDescent="0.3">
      <c r="B1" s="2" t="s">
        <v>26</v>
      </c>
    </row>
    <row r="3" spans="2:5" x14ac:dyDescent="0.2">
      <c r="B3" s="1" t="s">
        <v>28</v>
      </c>
    </row>
    <row r="4" spans="2:5" x14ac:dyDescent="0.2">
      <c r="B4" s="1" t="s">
        <v>34</v>
      </c>
    </row>
    <row r="8" spans="2:5" ht="14.4" x14ac:dyDescent="0.3">
      <c r="C8" s="21" t="s">
        <v>58</v>
      </c>
      <c r="D8" s="15" t="s">
        <v>56</v>
      </c>
      <c r="E8" s="15" t="s">
        <v>57</v>
      </c>
    </row>
    <row r="9" spans="2:5" ht="14.4" x14ac:dyDescent="0.3">
      <c r="C9" s="22" t="s">
        <v>43</v>
      </c>
      <c r="D9" s="24">
        <v>40000</v>
      </c>
      <c r="E9" s="24">
        <v>19552.48</v>
      </c>
    </row>
    <row r="10" spans="2:5" ht="14.4" x14ac:dyDescent="0.3">
      <c r="C10" s="22" t="s">
        <v>44</v>
      </c>
      <c r="D10" s="24">
        <v>44000</v>
      </c>
      <c r="E10" s="24">
        <v>21978.051040000002</v>
      </c>
    </row>
    <row r="11" spans="2:5" ht="14.4" x14ac:dyDescent="0.3">
      <c r="C11" s="22" t="s">
        <v>45</v>
      </c>
      <c r="D11" s="24">
        <v>43120</v>
      </c>
      <c r="E11" s="24">
        <v>21729.517854352005</v>
      </c>
    </row>
    <row r="12" spans="2:5" ht="14.4" x14ac:dyDescent="0.3">
      <c r="C12" s="22" t="s">
        <v>46</v>
      </c>
      <c r="D12" s="24">
        <v>41826.400000000001</v>
      </c>
      <c r="E12" s="24">
        <v>21278.12091516213</v>
      </c>
    </row>
    <row r="13" spans="2:5" ht="14.4" x14ac:dyDescent="0.3">
      <c r="C13" s="22" t="s">
        <v>47</v>
      </c>
      <c r="D13" s="24">
        <v>38062.02399999999</v>
      </c>
      <c r="E13" s="24">
        <v>19416.40747015956</v>
      </c>
    </row>
    <row r="14" spans="2:5" ht="14.4" x14ac:dyDescent="0.3">
      <c r="C14" s="22" t="s">
        <v>48</v>
      </c>
      <c r="D14" s="24">
        <v>40726.365680000003</v>
      </c>
      <c r="E14" s="24">
        <v>21432.956402718137</v>
      </c>
    </row>
    <row r="15" spans="2:5" ht="14.4" x14ac:dyDescent="0.3">
      <c r="C15" s="22" t="s">
        <v>49</v>
      </c>
      <c r="D15" s="24">
        <v>42371.710853472003</v>
      </c>
      <c r="E15" s="24">
        <v>22417.63459304985</v>
      </c>
    </row>
    <row r="16" spans="2:5" ht="14.4" x14ac:dyDescent="0.3">
      <c r="C16" s="22" t="s">
        <v>50</v>
      </c>
      <c r="D16" s="24">
        <v>43202.528713344014</v>
      </c>
      <c r="E16" s="24">
        <v>23460.956474254621</v>
      </c>
    </row>
    <row r="17" spans="3:6" ht="14.4" x14ac:dyDescent="0.3">
      <c r="C17" s="22" t="s">
        <v>51</v>
      </c>
      <c r="D17" s="24">
        <v>47954.806871811852</v>
      </c>
      <c r="E17" s="24">
        <v>25981.448685404252</v>
      </c>
    </row>
    <row r="18" spans="3:6" ht="14.4" x14ac:dyDescent="0.3">
      <c r="C18" s="22" t="s">
        <v>52</v>
      </c>
      <c r="D18" s="24">
        <v>47475.258803093726</v>
      </c>
      <c r="E18" s="24">
        <v>23984.946065250533</v>
      </c>
    </row>
    <row r="19" spans="3:6" ht="14.4" x14ac:dyDescent="0.3">
      <c r="C19" s="22" t="s">
        <v>53</v>
      </c>
      <c r="D19" s="24">
        <v>45576.248450969972</v>
      </c>
      <c r="E19" s="24">
        <v>23879.021934772212</v>
      </c>
    </row>
    <row r="20" spans="3:6" ht="14.4" x14ac:dyDescent="0.3">
      <c r="C20" s="22" t="s">
        <v>54</v>
      </c>
      <c r="D20" s="24">
        <v>50133.873296066973</v>
      </c>
      <c r="E20" s="24">
        <v>27313.274908148269</v>
      </c>
    </row>
    <row r="21" spans="3:6" ht="14.4" x14ac:dyDescent="0.3">
      <c r="C21" s="22" t="s">
        <v>42</v>
      </c>
      <c r="D21" s="24">
        <v>524449.21666875854</v>
      </c>
      <c r="E21" s="24">
        <v>272424.81634327152</v>
      </c>
    </row>
    <row r="26" spans="3:6" ht="14.4" x14ac:dyDescent="0.3">
      <c r="C26" s="16" t="s">
        <v>58</v>
      </c>
      <c r="D26" s="16" t="s">
        <v>56</v>
      </c>
      <c r="E26" s="16" t="s">
        <v>57</v>
      </c>
      <c r="F26" s="16" t="s">
        <v>55</v>
      </c>
    </row>
    <row r="27" spans="3:6" ht="14.4" x14ac:dyDescent="0.3">
      <c r="C27" s="27" t="s">
        <v>43</v>
      </c>
      <c r="D27" s="28">
        <v>40000</v>
      </c>
      <c r="E27" s="28">
        <v>19552.48</v>
      </c>
      <c r="F27" s="28">
        <f>D27-E27</f>
        <v>20447.52</v>
      </c>
    </row>
    <row r="28" spans="3:6" ht="14.4" x14ac:dyDescent="0.3">
      <c r="C28" s="27" t="s">
        <v>44</v>
      </c>
      <c r="D28" s="28">
        <v>44000</v>
      </c>
      <c r="E28" s="28">
        <v>21978.051040000002</v>
      </c>
      <c r="F28" s="28">
        <f t="shared" ref="F28:F39" si="0">D28-E28</f>
        <v>22021.948959999998</v>
      </c>
    </row>
    <row r="29" spans="3:6" ht="14.4" x14ac:dyDescent="0.3">
      <c r="C29" s="27" t="s">
        <v>45</v>
      </c>
      <c r="D29" s="28">
        <v>43120</v>
      </c>
      <c r="E29" s="28">
        <v>21729.517854352005</v>
      </c>
      <c r="F29" s="28">
        <f t="shared" si="0"/>
        <v>21390.482145647995</v>
      </c>
    </row>
    <row r="30" spans="3:6" ht="14.4" x14ac:dyDescent="0.3">
      <c r="C30" s="27" t="s">
        <v>46</v>
      </c>
      <c r="D30" s="28">
        <v>41826.400000000001</v>
      </c>
      <c r="E30" s="28">
        <v>21278.12091516213</v>
      </c>
      <c r="F30" s="28">
        <f t="shared" si="0"/>
        <v>20548.279084837872</v>
      </c>
    </row>
    <row r="31" spans="3:6" ht="14.4" x14ac:dyDescent="0.3">
      <c r="C31" s="27" t="s">
        <v>47</v>
      </c>
      <c r="D31" s="28">
        <v>38062.02399999999</v>
      </c>
      <c r="E31" s="28">
        <v>19416.40747015956</v>
      </c>
      <c r="F31" s="28">
        <f t="shared" si="0"/>
        <v>18645.61652984043</v>
      </c>
    </row>
    <row r="32" spans="3:6" ht="14.4" x14ac:dyDescent="0.3">
      <c r="C32" s="27" t="s">
        <v>48</v>
      </c>
      <c r="D32" s="28">
        <v>40726.365680000003</v>
      </c>
      <c r="E32" s="28">
        <v>21432.956402718137</v>
      </c>
      <c r="F32" s="28">
        <f t="shared" si="0"/>
        <v>19293.409277281866</v>
      </c>
    </row>
    <row r="33" spans="3:6" ht="14.4" x14ac:dyDescent="0.3">
      <c r="C33" s="27" t="s">
        <v>49</v>
      </c>
      <c r="D33" s="28">
        <v>42371.710853472003</v>
      </c>
      <c r="E33" s="28">
        <v>22417.63459304985</v>
      </c>
      <c r="F33" s="28">
        <f t="shared" si="0"/>
        <v>19954.076260422153</v>
      </c>
    </row>
    <row r="34" spans="3:6" ht="14.4" x14ac:dyDescent="0.3">
      <c r="C34" s="27" t="s">
        <v>50</v>
      </c>
      <c r="D34" s="28">
        <v>43202.528713344014</v>
      </c>
      <c r="E34" s="28">
        <v>23460.956474254621</v>
      </c>
      <c r="F34" s="28">
        <f t="shared" si="0"/>
        <v>19741.572239089393</v>
      </c>
    </row>
    <row r="35" spans="3:6" ht="14.4" x14ac:dyDescent="0.3">
      <c r="C35" s="27" t="s">
        <v>51</v>
      </c>
      <c r="D35" s="28">
        <v>47954.806871811852</v>
      </c>
      <c r="E35" s="28">
        <v>25981.448685404252</v>
      </c>
      <c r="F35" s="28">
        <f t="shared" si="0"/>
        <v>21973.3581864076</v>
      </c>
    </row>
    <row r="36" spans="3:6" ht="14.4" x14ac:dyDescent="0.3">
      <c r="C36" s="27" t="s">
        <v>52</v>
      </c>
      <c r="D36" s="28">
        <v>47475.258803093726</v>
      </c>
      <c r="E36" s="28">
        <v>23984.946065250533</v>
      </c>
      <c r="F36" s="28">
        <f t="shared" si="0"/>
        <v>23490.312737843193</v>
      </c>
    </row>
    <row r="37" spans="3:6" ht="14.4" x14ac:dyDescent="0.3">
      <c r="C37" s="27" t="s">
        <v>53</v>
      </c>
      <c r="D37" s="28">
        <v>45576.248450969972</v>
      </c>
      <c r="E37" s="28">
        <v>23879.021934772212</v>
      </c>
      <c r="F37" s="28">
        <f t="shared" si="0"/>
        <v>21697.226516197759</v>
      </c>
    </row>
    <row r="38" spans="3:6" ht="14.4" x14ac:dyDescent="0.3">
      <c r="C38" s="27" t="s">
        <v>54</v>
      </c>
      <c r="D38" s="28">
        <v>50133.873296066973</v>
      </c>
      <c r="E38" s="28">
        <v>27313.274908148269</v>
      </c>
      <c r="F38" s="28">
        <f t="shared" si="0"/>
        <v>22820.598387918704</v>
      </c>
    </row>
    <row r="39" spans="3:6" ht="14.4" x14ac:dyDescent="0.3">
      <c r="C39" s="16" t="s">
        <v>42</v>
      </c>
      <c r="D39" s="29">
        <f>SUM(D27:D38)</f>
        <v>524449.21666875854</v>
      </c>
      <c r="E39" s="29">
        <f>SUM(E27:E38)</f>
        <v>272424.81634327152</v>
      </c>
      <c r="F39" s="29">
        <f t="shared" si="0"/>
        <v>252024.40032548702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23"/>
  <sheetViews>
    <sheetView workbookViewId="0">
      <selection activeCell="K15" sqref="K15"/>
    </sheetView>
  </sheetViews>
  <sheetFormatPr defaultColWidth="9.109375" defaultRowHeight="11.4" x14ac:dyDescent="0.2"/>
  <cols>
    <col min="1" max="1" width="2" style="1" customWidth="1"/>
    <col min="2" max="2" width="9.109375" style="1"/>
    <col min="3" max="3" width="21.77734375" style="1" bestFit="1" customWidth="1"/>
    <col min="4" max="4" width="15.5546875" style="1" bestFit="1" customWidth="1"/>
    <col min="5" max="5" width="12" style="1" bestFit="1" customWidth="1"/>
    <col min="6" max="6" width="12.6640625" style="1" bestFit="1" customWidth="1"/>
    <col min="7" max="7" width="12" style="1" bestFit="1" customWidth="1"/>
    <col min="8" max="16384" width="9.109375" style="1"/>
  </cols>
  <sheetData>
    <row r="1" spans="2:8" ht="15.6" x14ac:dyDescent="0.3">
      <c r="B1" s="2" t="s">
        <v>27</v>
      </c>
    </row>
    <row r="3" spans="2:8" x14ac:dyDescent="0.2">
      <c r="B3" s="1" t="s">
        <v>36</v>
      </c>
    </row>
    <row r="4" spans="2:8" x14ac:dyDescent="0.2">
      <c r="B4" s="1" t="s">
        <v>31</v>
      </c>
    </row>
    <row r="8" spans="2:8" ht="14.4" x14ac:dyDescent="0.3">
      <c r="C8" s="19" t="s">
        <v>59</v>
      </c>
      <c r="D8" s="19" t="s">
        <v>60</v>
      </c>
      <c r="E8"/>
      <c r="F8"/>
      <c r="G8"/>
    </row>
    <row r="9" spans="2:8" ht="14.4" x14ac:dyDescent="0.3">
      <c r="C9" s="19" t="s">
        <v>61</v>
      </c>
      <c r="D9" t="s">
        <v>19</v>
      </c>
      <c r="E9" t="s">
        <v>20</v>
      </c>
      <c r="F9" t="s">
        <v>18</v>
      </c>
      <c r="G9" t="s">
        <v>42</v>
      </c>
    </row>
    <row r="10" spans="2:8" ht="14.4" x14ac:dyDescent="0.3">
      <c r="C10" s="20" t="s">
        <v>43</v>
      </c>
      <c r="D10" s="25">
        <v>4520</v>
      </c>
      <c r="E10" s="25">
        <v>10720</v>
      </c>
      <c r="F10" s="25">
        <v>24760</v>
      </c>
      <c r="G10" s="25">
        <v>40000</v>
      </c>
      <c r="H10" s="26"/>
    </row>
    <row r="11" spans="2:8" ht="14.4" x14ac:dyDescent="0.3">
      <c r="C11" s="20" t="s">
        <v>44</v>
      </c>
      <c r="D11" s="25">
        <v>5852</v>
      </c>
      <c r="E11" s="25">
        <v>13552</v>
      </c>
      <c r="F11" s="25">
        <v>24596</v>
      </c>
      <c r="G11" s="25">
        <v>44000</v>
      </c>
    </row>
    <row r="12" spans="2:8" ht="14.4" x14ac:dyDescent="0.3">
      <c r="C12" s="20" t="s">
        <v>45</v>
      </c>
      <c r="D12" s="25">
        <v>4872.5600000000004</v>
      </c>
      <c r="E12" s="25">
        <v>12418.560000000001</v>
      </c>
      <c r="F12" s="25">
        <v>25828.880000000005</v>
      </c>
      <c r="G12" s="25">
        <v>43120.000000000007</v>
      </c>
    </row>
    <row r="13" spans="2:8" ht="14.4" x14ac:dyDescent="0.3">
      <c r="C13" s="20" t="s">
        <v>46</v>
      </c>
      <c r="D13" s="25">
        <v>6817.7032000000008</v>
      </c>
      <c r="E13" s="25">
        <v>12882.531199999999</v>
      </c>
      <c r="F13" s="25">
        <v>22126.1656</v>
      </c>
      <c r="G13" s="25">
        <v>41826.400000000001</v>
      </c>
    </row>
    <row r="14" spans="2:8" ht="14.4" x14ac:dyDescent="0.3">
      <c r="C14" s="20" t="s">
        <v>47</v>
      </c>
      <c r="D14" s="25">
        <v>6318.2959840000003</v>
      </c>
      <c r="E14" s="25">
        <v>12103.723631999999</v>
      </c>
      <c r="F14" s="25">
        <v>19640.004384</v>
      </c>
      <c r="G14" s="25">
        <v>38062.023999999998</v>
      </c>
    </row>
    <row r="15" spans="2:8" ht="14.4" x14ac:dyDescent="0.3">
      <c r="C15" s="20" t="s">
        <v>48</v>
      </c>
      <c r="D15" s="25">
        <v>6353.3130460800003</v>
      </c>
      <c r="E15" s="25">
        <v>11321.929659040001</v>
      </c>
      <c r="F15" s="25">
        <v>23051.122974880003</v>
      </c>
      <c r="G15" s="25">
        <v>40726.365680000003</v>
      </c>
    </row>
    <row r="16" spans="2:8" ht="14.4" x14ac:dyDescent="0.3">
      <c r="C16" s="20" t="s">
        <v>49</v>
      </c>
      <c r="D16" s="25">
        <v>5234.1525171936009</v>
      </c>
      <c r="E16" s="25">
        <v>11548.3682522208</v>
      </c>
      <c r="F16" s="25">
        <v>25589.190084057602</v>
      </c>
      <c r="G16" s="25">
        <v>42371.710853472003</v>
      </c>
    </row>
    <row r="17" spans="3:7" ht="14.4" x14ac:dyDescent="0.3">
      <c r="C17" s="20" t="s">
        <v>50</v>
      </c>
      <c r="D17" s="25">
        <v>5011.493330747905</v>
      </c>
      <c r="E17" s="25">
        <v>9418.1512595089953</v>
      </c>
      <c r="F17" s="25">
        <v>28772.884123087115</v>
      </c>
      <c r="G17" s="25">
        <v>43202.528713344014</v>
      </c>
    </row>
    <row r="18" spans="3:7" ht="14.4" x14ac:dyDescent="0.3">
      <c r="C18" s="20" t="s">
        <v>51</v>
      </c>
      <c r="D18" s="25">
        <v>8440.0460094388854</v>
      </c>
      <c r="E18" s="25">
        <v>11892.792104209339</v>
      </c>
      <c r="F18" s="25">
        <v>27621.968758163628</v>
      </c>
      <c r="G18" s="25">
        <v>47954.806871811852</v>
      </c>
    </row>
    <row r="19" spans="3:7" ht="14.4" x14ac:dyDescent="0.3">
      <c r="C19" s="20" t="s">
        <v>52</v>
      </c>
      <c r="D19" s="25">
        <v>9352.6259842094641</v>
      </c>
      <c r="E19" s="25">
        <v>12675.894100426027</v>
      </c>
      <c r="F19" s="25">
        <v>25446.738718458233</v>
      </c>
      <c r="G19" s="25">
        <v>47475.258803093726</v>
      </c>
    </row>
    <row r="20" spans="3:7" ht="14.4" x14ac:dyDescent="0.3">
      <c r="C20" s="20" t="s">
        <v>53</v>
      </c>
      <c r="D20" s="25">
        <v>9890.0459138604856</v>
      </c>
      <c r="E20" s="25">
        <v>10345.808398370185</v>
      </c>
      <c r="F20" s="25">
        <v>25340.394138739306</v>
      </c>
      <c r="G20" s="25">
        <v>45576.248450969979</v>
      </c>
    </row>
    <row r="21" spans="3:7" ht="14.4" x14ac:dyDescent="0.3">
      <c r="C21" s="20" t="s">
        <v>54</v>
      </c>
      <c r="D21" s="25">
        <v>11380.389238207204</v>
      </c>
      <c r="E21" s="25">
        <v>14639.09100245156</v>
      </c>
      <c r="F21" s="25">
        <v>24114.393055408218</v>
      </c>
      <c r="G21" s="25">
        <v>50133.87329606698</v>
      </c>
    </row>
    <row r="22" spans="3:7" ht="14.4" x14ac:dyDescent="0.3">
      <c r="C22" s="20" t="s">
        <v>42</v>
      </c>
      <c r="D22" s="25">
        <v>84042.625223737545</v>
      </c>
      <c r="E22" s="25">
        <v>143518.84960822688</v>
      </c>
      <c r="F22" s="25">
        <v>296887.74183679413</v>
      </c>
      <c r="G22" s="25">
        <v>524449.21666875854</v>
      </c>
    </row>
    <row r="23" spans="3:7" ht="14.4" x14ac:dyDescent="0.3">
      <c r="C23" s="30" t="s">
        <v>63</v>
      </c>
      <c r="D23" s="32">
        <f>GETPIVOTDATA("Revenue ($ 000')",$C$8,"Type of client","Fast Food")/GETPIVOTDATA("Revenue ($ 000')",$C$8)*100</f>
        <v>16.024931023363269</v>
      </c>
      <c r="E23" s="32">
        <f>GETPIVOTDATA("Revenue ($ 000')",$C$8,"Type of client","Other")/GETPIVOTDATA("Revenue ($ 000')",$C$8)*100</f>
        <v>27.365633324774937</v>
      </c>
      <c r="F23" s="32">
        <f>GETPIVOTDATA("Revenue ($ 000')",$C$8,"Type of client","Supermarkets")/GETPIVOTDATA("Revenue ($ 000')",$C$8)*100</f>
        <v>56.609435651861794</v>
      </c>
      <c r="G23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24"/>
  <sheetViews>
    <sheetView workbookViewId="0">
      <selection activeCell="L10" sqref="L10"/>
    </sheetView>
  </sheetViews>
  <sheetFormatPr defaultColWidth="9.109375" defaultRowHeight="11.4" x14ac:dyDescent="0.2"/>
  <cols>
    <col min="1" max="1" width="2" style="1" customWidth="1"/>
    <col min="2" max="2" width="9.109375" style="1"/>
    <col min="3" max="3" width="12.44140625" style="1" bestFit="1" customWidth="1"/>
    <col min="4" max="4" width="19.88671875" style="1" bestFit="1" customWidth="1"/>
    <col min="5" max="5" width="18.33203125" style="1" bestFit="1" customWidth="1"/>
    <col min="6" max="6" width="9.109375" style="1"/>
    <col min="7" max="7" width="11.88671875" style="1" customWidth="1"/>
    <col min="8" max="8" width="18.5546875" style="1" customWidth="1"/>
    <col min="9" max="9" width="17.88671875" style="1" customWidth="1"/>
    <col min="10" max="10" width="11.33203125" style="1" customWidth="1"/>
    <col min="11" max="11" width="12.88671875" style="1" customWidth="1"/>
    <col min="12" max="12" width="18.77734375" style="1" customWidth="1"/>
    <col min="13" max="13" width="17.109375" style="1" customWidth="1"/>
    <col min="14" max="14" width="12.6640625" style="1" customWidth="1"/>
    <col min="15" max="16384" width="9.109375" style="1"/>
  </cols>
  <sheetData>
    <row r="1" spans="2:11" ht="15.6" x14ac:dyDescent="0.3">
      <c r="B1" s="2" t="s">
        <v>24</v>
      </c>
    </row>
    <row r="3" spans="2:11" x14ac:dyDescent="0.2">
      <c r="B3" s="1" t="s">
        <v>32</v>
      </c>
    </row>
    <row r="4" spans="2:11" x14ac:dyDescent="0.2">
      <c r="B4" s="1" t="s">
        <v>33</v>
      </c>
    </row>
    <row r="5" spans="2:11" ht="14.4" x14ac:dyDescent="0.3">
      <c r="C5"/>
      <c r="D5"/>
    </row>
    <row r="7" spans="2:11" ht="14.4" x14ac:dyDescent="0.3">
      <c r="C7" s="19" t="s">
        <v>62</v>
      </c>
      <c r="D7" t="s">
        <v>38</v>
      </c>
      <c r="E7" t="s">
        <v>37</v>
      </c>
      <c r="G7" s="16" t="s">
        <v>62</v>
      </c>
      <c r="H7" s="16" t="s">
        <v>38</v>
      </c>
      <c r="I7" s="16" t="s">
        <v>37</v>
      </c>
      <c r="J7" s="16" t="s">
        <v>64</v>
      </c>
      <c r="K7" s="36" t="s">
        <v>65</v>
      </c>
    </row>
    <row r="8" spans="2:11" ht="14.4" x14ac:dyDescent="0.3">
      <c r="C8" s="20" t="s">
        <v>3</v>
      </c>
      <c r="D8" s="25">
        <v>44526.264790399946</v>
      </c>
      <c r="E8" s="25">
        <v>26807.780388826301</v>
      </c>
      <c r="G8" s="34" t="s">
        <v>3</v>
      </c>
      <c r="H8" s="39">
        <v>44526.264790399946</v>
      </c>
      <c r="I8" s="39">
        <v>26807.780388826301</v>
      </c>
      <c r="J8" s="39">
        <f>H8-I8</f>
        <v>17718.484401573645</v>
      </c>
      <c r="K8" s="40">
        <f>J8/$J$24*100</f>
        <v>7.0304638672646007</v>
      </c>
    </row>
    <row r="9" spans="2:11" ht="14.4" x14ac:dyDescent="0.3">
      <c r="C9" s="20" t="s">
        <v>8</v>
      </c>
      <c r="D9" s="25">
        <v>23156.108007201063</v>
      </c>
      <c r="E9" s="25">
        <v>11159.524520507244</v>
      </c>
      <c r="G9" s="34" t="s">
        <v>8</v>
      </c>
      <c r="H9" s="39">
        <v>23156.108007201063</v>
      </c>
      <c r="I9" s="39">
        <v>11159.524520507244</v>
      </c>
      <c r="J9" s="39">
        <f t="shared" ref="J9:J24" si="0">H9-I9</f>
        <v>11996.583486693818</v>
      </c>
      <c r="K9" s="40">
        <f t="shared" ref="K9:K24" si="1">J9/$J$24*100</f>
        <v>4.7600880990889589</v>
      </c>
    </row>
    <row r="10" spans="2:11" ht="14.4" x14ac:dyDescent="0.3">
      <c r="C10" s="20" t="s">
        <v>11</v>
      </c>
      <c r="D10" s="25">
        <v>11853.232016708831</v>
      </c>
      <c r="E10" s="25">
        <v>7378.9088759684</v>
      </c>
      <c r="G10" s="34" t="s">
        <v>11</v>
      </c>
      <c r="H10" s="39">
        <v>11853.232016708831</v>
      </c>
      <c r="I10" s="39">
        <v>7378.9088759684</v>
      </c>
      <c r="J10" s="39">
        <f t="shared" si="0"/>
        <v>4474.323140740431</v>
      </c>
      <c r="K10" s="40">
        <f t="shared" si="1"/>
        <v>1.7753531542826366</v>
      </c>
    </row>
    <row r="11" spans="2:11" ht="14.4" x14ac:dyDescent="0.3">
      <c r="C11" s="20" t="s">
        <v>6</v>
      </c>
      <c r="D11" s="25">
        <v>24412.62437208393</v>
      </c>
      <c r="E11" s="25">
        <v>12877.495293914986</v>
      </c>
      <c r="G11" s="34" t="s">
        <v>6</v>
      </c>
      <c r="H11" s="39">
        <v>24412.62437208393</v>
      </c>
      <c r="I11" s="39">
        <v>12877.495293914986</v>
      </c>
      <c r="J11" s="39">
        <f t="shared" si="0"/>
        <v>11535.129078168944</v>
      </c>
      <c r="K11" s="40">
        <f t="shared" si="1"/>
        <v>4.5769889991887469</v>
      </c>
    </row>
    <row r="12" spans="2:11" ht="14.4" x14ac:dyDescent="0.3">
      <c r="C12" s="20" t="s">
        <v>9</v>
      </c>
      <c r="D12" s="25">
        <v>22605.848001625593</v>
      </c>
      <c r="E12" s="25">
        <v>12615.72324308289</v>
      </c>
      <c r="G12" s="34" t="s">
        <v>9</v>
      </c>
      <c r="H12" s="39">
        <v>22605.848001625593</v>
      </c>
      <c r="I12" s="39">
        <v>12615.72324308289</v>
      </c>
      <c r="J12" s="39">
        <f t="shared" si="0"/>
        <v>9990.1247585427027</v>
      </c>
      <c r="K12" s="40">
        <f t="shared" si="1"/>
        <v>3.9639514053562115</v>
      </c>
    </row>
    <row r="13" spans="2:11" ht="14.4" x14ac:dyDescent="0.3">
      <c r="C13" s="20" t="s">
        <v>7</v>
      </c>
      <c r="D13" s="25">
        <v>32319.657244112575</v>
      </c>
      <c r="E13" s="25">
        <v>16821.60038566107</v>
      </c>
      <c r="G13" s="34" t="s">
        <v>7</v>
      </c>
      <c r="H13" s="39">
        <v>32319.657244112575</v>
      </c>
      <c r="I13" s="39">
        <v>16821.60038566107</v>
      </c>
      <c r="J13" s="39">
        <f t="shared" si="0"/>
        <v>15498.056858451506</v>
      </c>
      <c r="K13" s="40">
        <f t="shared" si="1"/>
        <v>6.1494271342123721</v>
      </c>
    </row>
    <row r="14" spans="2:11" ht="14.4" x14ac:dyDescent="0.3">
      <c r="C14" s="20" t="s">
        <v>17</v>
      </c>
      <c r="D14" s="25">
        <v>27124.323335742109</v>
      </c>
      <c r="E14" s="25">
        <v>12614.707039631432</v>
      </c>
      <c r="G14" s="34" t="s">
        <v>17</v>
      </c>
      <c r="H14" s="39">
        <v>27124.323335742109</v>
      </c>
      <c r="I14" s="39">
        <v>12614.707039631432</v>
      </c>
      <c r="J14" s="39">
        <f t="shared" si="0"/>
        <v>14509.616296110677</v>
      </c>
      <c r="K14" s="40">
        <f t="shared" si="1"/>
        <v>5.7572267912835651</v>
      </c>
    </row>
    <row r="15" spans="2:11" ht="14.4" x14ac:dyDescent="0.3">
      <c r="C15" s="20" t="s">
        <v>2</v>
      </c>
      <c r="D15" s="25">
        <v>66356.11501741549</v>
      </c>
      <c r="E15" s="25">
        <v>38588.782689077227</v>
      </c>
      <c r="G15" s="34" t="s">
        <v>2</v>
      </c>
      <c r="H15" s="39">
        <v>66356.11501741549</v>
      </c>
      <c r="I15" s="39">
        <v>38588.782689077227</v>
      </c>
      <c r="J15" s="39">
        <f t="shared" si="0"/>
        <v>27767.332328338263</v>
      </c>
      <c r="K15" s="40">
        <f t="shared" si="1"/>
        <v>11.017715861034503</v>
      </c>
    </row>
    <row r="16" spans="2:11" ht="14.4" x14ac:dyDescent="0.3">
      <c r="C16" s="20" t="s">
        <v>12</v>
      </c>
      <c r="D16" s="25">
        <v>27237.485018576208</v>
      </c>
      <c r="E16" s="25">
        <v>15851.521037777205</v>
      </c>
      <c r="G16" s="34" t="s">
        <v>12</v>
      </c>
      <c r="H16" s="39">
        <v>27237.485018576208</v>
      </c>
      <c r="I16" s="39">
        <v>15851.521037777205</v>
      </c>
      <c r="J16" s="39">
        <f t="shared" si="0"/>
        <v>11385.963980799002</v>
      </c>
      <c r="K16" s="40">
        <f t="shared" si="1"/>
        <v>4.5178022310911752</v>
      </c>
    </row>
    <row r="17" spans="3:11" ht="14.4" x14ac:dyDescent="0.3">
      <c r="C17" s="20" t="s">
        <v>10</v>
      </c>
      <c r="D17" s="25">
        <v>24974.207387894301</v>
      </c>
      <c r="E17" s="25">
        <v>14559.69471863563</v>
      </c>
      <c r="G17" s="34" t="s">
        <v>10</v>
      </c>
      <c r="H17" s="39">
        <v>24974.207387894301</v>
      </c>
      <c r="I17" s="39">
        <v>14559.69471863563</v>
      </c>
      <c r="J17" s="39">
        <f t="shared" si="0"/>
        <v>10414.512669258671</v>
      </c>
      <c r="K17" s="40">
        <f t="shared" si="1"/>
        <v>4.1323430016333473</v>
      </c>
    </row>
    <row r="18" spans="3:11" ht="14.4" x14ac:dyDescent="0.3">
      <c r="C18" s="20" t="s">
        <v>5</v>
      </c>
      <c r="D18" s="25">
        <v>28589.956371885684</v>
      </c>
      <c r="E18" s="25">
        <v>13047.778706700836</v>
      </c>
      <c r="G18" s="34" t="s">
        <v>5</v>
      </c>
      <c r="H18" s="39">
        <v>28589.956371885684</v>
      </c>
      <c r="I18" s="39">
        <v>13047.778706700836</v>
      </c>
      <c r="J18" s="39">
        <f t="shared" si="0"/>
        <v>15542.177665184849</v>
      </c>
      <c r="K18" s="40">
        <f t="shared" si="1"/>
        <v>6.1669336957502079</v>
      </c>
    </row>
    <row r="19" spans="3:11" ht="14.4" x14ac:dyDescent="0.3">
      <c r="C19" s="20" t="s">
        <v>20</v>
      </c>
      <c r="D19" s="25">
        <v>40584.051668135726</v>
      </c>
      <c r="E19" s="25">
        <v>17686.435319250617</v>
      </c>
      <c r="G19" s="34" t="s">
        <v>20</v>
      </c>
      <c r="H19" s="39">
        <v>40584.051668135726</v>
      </c>
      <c r="I19" s="39">
        <v>17686.435319250617</v>
      </c>
      <c r="J19" s="39">
        <f t="shared" si="0"/>
        <v>22897.616348885109</v>
      </c>
      <c r="K19" s="40">
        <f t="shared" si="1"/>
        <v>9.0854759774502281</v>
      </c>
    </row>
    <row r="20" spans="3:11" ht="14.4" x14ac:dyDescent="0.3">
      <c r="C20" s="20" t="s">
        <v>4</v>
      </c>
      <c r="D20" s="25">
        <v>54921.168032069829</v>
      </c>
      <c r="E20" s="25">
        <v>27457.589327155347</v>
      </c>
      <c r="G20" s="34" t="s">
        <v>4</v>
      </c>
      <c r="H20" s="39">
        <v>54921.168032069829</v>
      </c>
      <c r="I20" s="39">
        <v>27457.589327155347</v>
      </c>
      <c r="J20" s="39">
        <f t="shared" si="0"/>
        <v>27463.578704914482</v>
      </c>
      <c r="K20" s="40">
        <f t="shared" si="1"/>
        <v>10.89719037896551</v>
      </c>
    </row>
    <row r="21" spans="3:11" ht="14.4" x14ac:dyDescent="0.3">
      <c r="C21" s="20" t="s">
        <v>15</v>
      </c>
      <c r="D21" s="25">
        <v>29814.737223800861</v>
      </c>
      <c r="E21" s="25">
        <v>12329.825463510902</v>
      </c>
      <c r="G21" s="34" t="s">
        <v>15</v>
      </c>
      <c r="H21" s="39">
        <v>29814.737223800861</v>
      </c>
      <c r="I21" s="39">
        <v>12329.825463510902</v>
      </c>
      <c r="J21" s="39">
        <f t="shared" si="0"/>
        <v>17484.911760289957</v>
      </c>
      <c r="K21" s="40">
        <f t="shared" si="1"/>
        <v>6.9377852849598591</v>
      </c>
    </row>
    <row r="22" spans="3:11" ht="14.4" x14ac:dyDescent="0.3">
      <c r="C22" s="20" t="s">
        <v>16</v>
      </c>
      <c r="D22" s="25">
        <v>45995.737380548206</v>
      </c>
      <c r="E22" s="25">
        <v>21479.790045378508</v>
      </c>
      <c r="G22" s="34" t="s">
        <v>16</v>
      </c>
      <c r="H22" s="39">
        <v>45995.737380548206</v>
      </c>
      <c r="I22" s="39">
        <v>21479.790045378508</v>
      </c>
      <c r="J22" s="39">
        <f t="shared" si="0"/>
        <v>24515.947335169698</v>
      </c>
      <c r="K22" s="40">
        <f t="shared" si="1"/>
        <v>9.727608637698415</v>
      </c>
    </row>
    <row r="23" spans="3:11" ht="14.4" x14ac:dyDescent="0.3">
      <c r="C23" s="20" t="s">
        <v>13</v>
      </c>
      <c r="D23" s="25">
        <v>19977.70080055821</v>
      </c>
      <c r="E23" s="25">
        <v>11147.659288192985</v>
      </c>
      <c r="G23" s="34" t="s">
        <v>13</v>
      </c>
      <c r="H23" s="39">
        <v>19977.70080055821</v>
      </c>
      <c r="I23" s="39">
        <v>11147.659288192985</v>
      </c>
      <c r="J23" s="39">
        <f t="shared" si="0"/>
        <v>8830.0415123652256</v>
      </c>
      <c r="K23" s="40">
        <f t="shared" si="1"/>
        <v>3.5036454807396895</v>
      </c>
    </row>
    <row r="24" spans="3:11" ht="14.4" x14ac:dyDescent="0.3">
      <c r="C24" s="20" t="s">
        <v>42</v>
      </c>
      <c r="D24" s="25">
        <v>524449.21666875854</v>
      </c>
      <c r="E24" s="25">
        <v>272424.81634327164</v>
      </c>
      <c r="G24" s="16" t="s">
        <v>42</v>
      </c>
      <c r="H24" s="29">
        <v>524449.21666875854</v>
      </c>
      <c r="I24" s="29">
        <v>272424.81634327164</v>
      </c>
      <c r="J24" s="29">
        <f t="shared" si="0"/>
        <v>252024.4003254869</v>
      </c>
      <c r="K24" s="41">
        <f t="shared" si="1"/>
        <v>100</v>
      </c>
    </row>
  </sheetData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63424-04E6-474F-8AF6-8B9986BEBDB0}">
  <dimension ref="B2:I211"/>
  <sheetViews>
    <sheetView showGridLines="0" topLeftCell="A182" workbookViewId="0">
      <selection activeCell="N206" sqref="N206"/>
    </sheetView>
  </sheetViews>
  <sheetFormatPr defaultRowHeight="14.4" x14ac:dyDescent="0.3"/>
  <cols>
    <col min="2" max="2" width="9.5546875" customWidth="1"/>
    <col min="3" max="3" width="13.44140625" customWidth="1"/>
    <col min="4" max="4" width="16.21875" customWidth="1"/>
    <col min="7" max="7" width="13.77734375" customWidth="1"/>
    <col min="8" max="9" width="13.21875" customWidth="1"/>
  </cols>
  <sheetData>
    <row r="2" spans="2:9" x14ac:dyDescent="0.3">
      <c r="B2" s="36" t="s">
        <v>58</v>
      </c>
      <c r="C2" s="36" t="s">
        <v>38</v>
      </c>
      <c r="D2" s="36" t="s">
        <v>37</v>
      </c>
      <c r="E2" s="1"/>
      <c r="F2" s="36" t="s">
        <v>58</v>
      </c>
      <c r="G2" s="36" t="s">
        <v>38</v>
      </c>
      <c r="H2" s="36" t="s">
        <v>37</v>
      </c>
      <c r="I2" s="36" t="s">
        <v>64</v>
      </c>
    </row>
    <row r="3" spans="2:9" x14ac:dyDescent="0.3">
      <c r="B3" s="36" t="s">
        <v>43</v>
      </c>
      <c r="C3" s="33"/>
      <c r="D3" s="33"/>
      <c r="E3" s="1"/>
      <c r="F3" s="36" t="s">
        <v>3</v>
      </c>
      <c r="G3" s="37">
        <v>44526.264790399946</v>
      </c>
      <c r="H3" s="37">
        <v>26807.780388826301</v>
      </c>
      <c r="I3" s="35">
        <f>G3-H3</f>
        <v>17718.484401573645</v>
      </c>
    </row>
    <row r="4" spans="2:9" x14ac:dyDescent="0.3">
      <c r="B4" s="34" t="s">
        <v>3</v>
      </c>
      <c r="C4" s="35">
        <v>2600</v>
      </c>
      <c r="D4" s="35">
        <v>1391</v>
      </c>
      <c r="E4" s="1"/>
      <c r="F4" s="34" t="s">
        <v>43</v>
      </c>
      <c r="G4" s="37">
        <v>2600</v>
      </c>
      <c r="H4" s="37">
        <v>1391</v>
      </c>
      <c r="I4" s="35">
        <f>G4-H4</f>
        <v>1209</v>
      </c>
    </row>
    <row r="5" spans="2:9" x14ac:dyDescent="0.3">
      <c r="B5" s="34" t="s">
        <v>8</v>
      </c>
      <c r="C5" s="35">
        <v>3120</v>
      </c>
      <c r="D5" s="35">
        <v>1404</v>
      </c>
      <c r="E5" s="1"/>
      <c r="F5" s="34" t="s">
        <v>44</v>
      </c>
      <c r="G5" s="37">
        <v>1980</v>
      </c>
      <c r="H5" s="37">
        <v>1101.672</v>
      </c>
      <c r="I5" s="35">
        <f>G5-H5</f>
        <v>878.32799999999997</v>
      </c>
    </row>
    <row r="6" spans="2:9" x14ac:dyDescent="0.3">
      <c r="B6" s="34" t="s">
        <v>11</v>
      </c>
      <c r="C6" s="35">
        <v>440</v>
      </c>
      <c r="D6" s="35">
        <v>268.39999999999998</v>
      </c>
      <c r="E6" s="1"/>
      <c r="F6" s="34" t="s">
        <v>45</v>
      </c>
      <c r="G6" s="37">
        <v>2802.8</v>
      </c>
      <c r="H6" s="37">
        <v>1621.8570368000003</v>
      </c>
      <c r="I6" s="35">
        <f>G6-H6</f>
        <v>1180.9429631999999</v>
      </c>
    </row>
    <row r="7" spans="2:9" x14ac:dyDescent="0.3">
      <c r="B7" s="34" t="s">
        <v>6</v>
      </c>
      <c r="C7" s="35">
        <v>2839.9999999999995</v>
      </c>
      <c r="D7" s="35">
        <v>1533.6</v>
      </c>
      <c r="E7" s="1"/>
      <c r="F7" s="34" t="s">
        <v>46</v>
      </c>
      <c r="G7" s="37">
        <v>3136.98</v>
      </c>
      <c r="H7" s="37">
        <v>1851.5369448576002</v>
      </c>
      <c r="I7" s="35">
        <f>G7-H7</f>
        <v>1285.4430551423998</v>
      </c>
    </row>
    <row r="8" spans="2:9" x14ac:dyDescent="0.3">
      <c r="B8" s="34" t="s">
        <v>9</v>
      </c>
      <c r="C8" s="35">
        <v>3360</v>
      </c>
      <c r="D8" s="35">
        <v>1811.0400000000002</v>
      </c>
      <c r="E8" s="1"/>
      <c r="F8" s="34" t="s">
        <v>47</v>
      </c>
      <c r="G8" s="37">
        <v>1712.7910799999997</v>
      </c>
      <c r="H8" s="37">
        <v>1031.1579553300946</v>
      </c>
      <c r="I8" s="35">
        <f>G8-H8</f>
        <v>681.6331246699051</v>
      </c>
    </row>
    <row r="9" spans="2:9" x14ac:dyDescent="0.3">
      <c r="B9" s="34" t="s">
        <v>7</v>
      </c>
      <c r="C9" s="35">
        <v>3320</v>
      </c>
      <c r="D9" s="35">
        <v>1593.6</v>
      </c>
      <c r="E9" s="1"/>
      <c r="F9" s="34" t="s">
        <v>48</v>
      </c>
      <c r="G9" s="37">
        <v>3461.7410828000006</v>
      </c>
      <c r="H9" s="37">
        <v>2042.4031048117042</v>
      </c>
      <c r="I9" s="35">
        <f>G9-H9</f>
        <v>1419.3379779882964</v>
      </c>
    </row>
    <row r="10" spans="2:9" x14ac:dyDescent="0.3">
      <c r="B10" s="34" t="s">
        <v>17</v>
      </c>
      <c r="C10" s="35">
        <v>840</v>
      </c>
      <c r="D10" s="35">
        <v>352.8</v>
      </c>
      <c r="E10" s="1"/>
      <c r="F10" s="34" t="s">
        <v>49</v>
      </c>
      <c r="G10" s="37">
        <v>4361.7937643280002</v>
      </c>
      <c r="H10" s="37">
        <v>2676.3650285452568</v>
      </c>
      <c r="I10" s="35">
        <f>G10-H10</f>
        <v>1685.4287357827434</v>
      </c>
    </row>
    <row r="11" spans="2:9" x14ac:dyDescent="0.3">
      <c r="B11" s="34" t="s">
        <v>2</v>
      </c>
      <c r="C11" s="35">
        <v>4680</v>
      </c>
      <c r="D11" s="35">
        <v>2569.3200000000002</v>
      </c>
      <c r="E11" s="1"/>
      <c r="F11" s="34" t="s">
        <v>50</v>
      </c>
      <c r="G11" s="37">
        <v>5400.3160891680009</v>
      </c>
      <c r="H11" s="37">
        <v>3446.1385891363693</v>
      </c>
      <c r="I11" s="35">
        <f>G11-H11</f>
        <v>1954.1775000316316</v>
      </c>
    </row>
    <row r="12" spans="2:9" x14ac:dyDescent="0.3">
      <c r="B12" s="34" t="s">
        <v>12</v>
      </c>
      <c r="C12" s="35">
        <v>760</v>
      </c>
      <c r="D12" s="35">
        <v>418.00000000000006</v>
      </c>
      <c r="E12" s="1"/>
      <c r="F12" s="34" t="s">
        <v>51</v>
      </c>
      <c r="G12" s="37">
        <v>4555.7066528221258</v>
      </c>
      <c r="H12" s="37">
        <v>2819.9476383815781</v>
      </c>
      <c r="I12" s="35">
        <f>G12-H12</f>
        <v>1735.7590144405476</v>
      </c>
    </row>
    <row r="13" spans="2:9" x14ac:dyDescent="0.3">
      <c r="B13" s="34" t="s">
        <v>10</v>
      </c>
      <c r="C13" s="35">
        <v>1520</v>
      </c>
      <c r="D13" s="35">
        <v>820.80000000000007</v>
      </c>
      <c r="E13" s="1"/>
      <c r="F13" s="34" t="s">
        <v>52</v>
      </c>
      <c r="G13" s="37">
        <v>4510.1495862939037</v>
      </c>
      <c r="H13" s="37">
        <v>2509.4472298139281</v>
      </c>
      <c r="I13" s="35">
        <f>G13-H13</f>
        <v>2000.7023564799756</v>
      </c>
    </row>
    <row r="14" spans="2:9" x14ac:dyDescent="0.3">
      <c r="B14" s="34" t="s">
        <v>5</v>
      </c>
      <c r="C14" s="35">
        <v>1800</v>
      </c>
      <c r="D14" s="35">
        <v>882</v>
      </c>
      <c r="E14" s="1"/>
      <c r="F14" s="34" t="s">
        <v>53</v>
      </c>
      <c r="G14" s="37">
        <v>5241.2685718615476</v>
      </c>
      <c r="H14" s="37">
        <v>3155.4203235905684</v>
      </c>
      <c r="I14" s="35">
        <f>G14-H14</f>
        <v>2085.8482482709792</v>
      </c>
    </row>
    <row r="15" spans="2:9" x14ac:dyDescent="0.3">
      <c r="B15" s="34" t="s">
        <v>20</v>
      </c>
      <c r="C15" s="35">
        <v>2280</v>
      </c>
      <c r="D15" s="35">
        <v>889.2</v>
      </c>
      <c r="E15" s="1"/>
      <c r="F15" s="34" t="s">
        <v>54</v>
      </c>
      <c r="G15" s="37">
        <v>4762.7179631263634</v>
      </c>
      <c r="H15" s="37">
        <v>3160.8345375591989</v>
      </c>
      <c r="I15" s="35">
        <f>G15-H15</f>
        <v>1601.8834255671645</v>
      </c>
    </row>
    <row r="16" spans="2:9" x14ac:dyDescent="0.3">
      <c r="B16" s="34" t="s">
        <v>4</v>
      </c>
      <c r="C16" s="35">
        <v>3040</v>
      </c>
      <c r="D16" s="35">
        <v>1605.1200000000001</v>
      </c>
      <c r="E16" s="1"/>
      <c r="F16" s="36" t="s">
        <v>8</v>
      </c>
      <c r="G16" s="37">
        <v>23156.108007201063</v>
      </c>
      <c r="H16" s="37">
        <v>11159.524520507244</v>
      </c>
      <c r="I16" s="35">
        <f>G16-H16</f>
        <v>11996.583486693818</v>
      </c>
    </row>
    <row r="17" spans="2:9" x14ac:dyDescent="0.3">
      <c r="B17" s="34" t="s">
        <v>15</v>
      </c>
      <c r="C17" s="35">
        <v>2960</v>
      </c>
      <c r="D17" s="35">
        <v>1036</v>
      </c>
      <c r="E17" s="1"/>
      <c r="F17" s="34" t="s">
        <v>43</v>
      </c>
      <c r="G17" s="37">
        <v>3120</v>
      </c>
      <c r="H17" s="37">
        <v>1404</v>
      </c>
      <c r="I17" s="35">
        <f>G17-H17</f>
        <v>1716</v>
      </c>
    </row>
    <row r="18" spans="2:9" x14ac:dyDescent="0.3">
      <c r="B18" s="34" t="s">
        <v>16</v>
      </c>
      <c r="C18" s="35">
        <v>4640</v>
      </c>
      <c r="D18" s="35">
        <v>2041.6</v>
      </c>
      <c r="E18" s="1"/>
      <c r="F18" s="34" t="s">
        <v>44</v>
      </c>
      <c r="G18" s="37">
        <v>3652</v>
      </c>
      <c r="H18" s="37">
        <v>1725.5700000000002</v>
      </c>
      <c r="I18" s="35">
        <f>G18-H18</f>
        <v>1926.4299999999998</v>
      </c>
    </row>
    <row r="19" spans="2:9" x14ac:dyDescent="0.3">
      <c r="B19" s="34" t="s">
        <v>13</v>
      </c>
      <c r="C19" s="35">
        <v>1800</v>
      </c>
      <c r="D19" s="35">
        <v>936</v>
      </c>
      <c r="E19" s="1"/>
      <c r="F19" s="34" t="s">
        <v>45</v>
      </c>
      <c r="G19" s="37">
        <v>3492.72</v>
      </c>
      <c r="H19" s="37">
        <v>1683.3164040000001</v>
      </c>
      <c r="I19" s="35">
        <f>G19-H19</f>
        <v>1809.4035959999997</v>
      </c>
    </row>
    <row r="20" spans="2:9" x14ac:dyDescent="0.3">
      <c r="B20" s="36" t="s">
        <v>44</v>
      </c>
      <c r="C20" s="35"/>
      <c r="D20" s="35"/>
      <c r="E20" s="1"/>
      <c r="F20" s="34" t="s">
        <v>46</v>
      </c>
      <c r="G20" s="37">
        <v>1714.8824000000002</v>
      </c>
      <c r="H20" s="37">
        <v>843.01732413360014</v>
      </c>
      <c r="I20" s="35">
        <f>G20-H20</f>
        <v>871.86507586640005</v>
      </c>
    </row>
    <row r="21" spans="2:9" x14ac:dyDescent="0.3">
      <c r="B21" s="34" t="s">
        <v>3</v>
      </c>
      <c r="C21" s="35">
        <v>1980</v>
      </c>
      <c r="D21" s="35">
        <v>1101.672</v>
      </c>
      <c r="E21" s="1"/>
      <c r="F21" s="34" t="s">
        <v>47</v>
      </c>
      <c r="G21" s="37">
        <v>1560.5429840000002</v>
      </c>
      <c r="H21" s="37">
        <v>790.16013791042349</v>
      </c>
      <c r="I21" s="35">
        <f>G21-H21</f>
        <v>770.38284608957667</v>
      </c>
    </row>
    <row r="22" spans="2:9" x14ac:dyDescent="0.3">
      <c r="B22" s="34" t="s">
        <v>8</v>
      </c>
      <c r="C22" s="35">
        <v>3652</v>
      </c>
      <c r="D22" s="35">
        <v>1725.5700000000002</v>
      </c>
      <c r="E22" s="1"/>
      <c r="F22" s="34" t="s">
        <v>48</v>
      </c>
      <c r="G22" s="37">
        <v>1669.78099288</v>
      </c>
      <c r="H22" s="37">
        <v>837.01663408851152</v>
      </c>
      <c r="I22" s="35">
        <f>G22-H22</f>
        <v>832.76435879148846</v>
      </c>
    </row>
    <row r="23" spans="2:9" x14ac:dyDescent="0.3">
      <c r="B23" s="34" t="s">
        <v>11</v>
      </c>
      <c r="C23" s="35">
        <v>924</v>
      </c>
      <c r="D23" s="35">
        <v>591.822</v>
      </c>
      <c r="E23" s="1"/>
      <c r="F23" s="34" t="s">
        <v>49</v>
      </c>
      <c r="G23" s="37">
        <v>1703.1766127376002</v>
      </c>
      <c r="H23" s="37">
        <v>845.21939710257902</v>
      </c>
      <c r="I23" s="35">
        <f>G23-H23</f>
        <v>857.95721563502116</v>
      </c>
    </row>
    <row r="24" spans="2:9" x14ac:dyDescent="0.3">
      <c r="B24" s="34" t="s">
        <v>6</v>
      </c>
      <c r="C24" s="35">
        <v>924</v>
      </c>
      <c r="D24" s="35">
        <v>488.98079999999999</v>
      </c>
      <c r="E24" s="1"/>
      <c r="F24" s="34" t="s">
        <v>50</v>
      </c>
      <c r="G24" s="37">
        <v>1771.3036772471044</v>
      </c>
      <c r="H24" s="37">
        <v>852.65732779708185</v>
      </c>
      <c r="I24" s="35">
        <f>G24-H24</f>
        <v>918.64634945002251</v>
      </c>
    </row>
    <row r="25" spans="2:9" x14ac:dyDescent="0.3">
      <c r="B25" s="34" t="s">
        <v>9</v>
      </c>
      <c r="C25" s="35">
        <v>3916</v>
      </c>
      <c r="D25" s="35">
        <v>2279.5819200000005</v>
      </c>
      <c r="E25" s="1"/>
      <c r="F25" s="34" t="s">
        <v>51</v>
      </c>
      <c r="G25" s="37">
        <v>1966.147081744286</v>
      </c>
      <c r="H25" s="37">
        <v>965.37862653185607</v>
      </c>
      <c r="I25" s="35">
        <f>G25-H25</f>
        <v>1000.7684552124299</v>
      </c>
    </row>
    <row r="26" spans="2:9" x14ac:dyDescent="0.3">
      <c r="B26" s="34" t="s">
        <v>7</v>
      </c>
      <c r="C26" s="35">
        <v>3652</v>
      </c>
      <c r="D26" s="35">
        <v>1893.1967999999999</v>
      </c>
      <c r="E26" s="1"/>
      <c r="F26" s="34" t="s">
        <v>52</v>
      </c>
      <c r="G26" s="37">
        <v>996.9804348649684</v>
      </c>
      <c r="H26" s="37">
        <v>471.0732554736976</v>
      </c>
      <c r="I26" s="35">
        <f>G26-H26</f>
        <v>525.9071793912708</v>
      </c>
    </row>
    <row r="27" spans="2:9" x14ac:dyDescent="0.3">
      <c r="B27" s="34" t="s">
        <v>17</v>
      </c>
      <c r="C27" s="35">
        <v>1804</v>
      </c>
      <c r="D27" s="35">
        <v>780.41039999999998</v>
      </c>
      <c r="E27" s="1"/>
      <c r="F27" s="34" t="s">
        <v>53</v>
      </c>
      <c r="G27" s="37">
        <v>957.10121747036965</v>
      </c>
      <c r="H27" s="37">
        <v>484.61544330689281</v>
      </c>
      <c r="I27" s="35">
        <f>G27-H27</f>
        <v>472.48577416347683</v>
      </c>
    </row>
    <row r="28" spans="2:9" x14ac:dyDescent="0.3">
      <c r="B28" s="34" t="s">
        <v>2</v>
      </c>
      <c r="C28" s="35">
        <v>4268</v>
      </c>
      <c r="D28" s="35">
        <v>2577.4452000000006</v>
      </c>
      <c r="E28" s="1"/>
      <c r="F28" s="34" t="s">
        <v>54</v>
      </c>
      <c r="G28" s="37">
        <v>551.47260625673675</v>
      </c>
      <c r="H28" s="37">
        <v>257.49997016260198</v>
      </c>
      <c r="I28" s="35">
        <f>G28-H28</f>
        <v>293.97263609413477</v>
      </c>
    </row>
    <row r="29" spans="2:9" x14ac:dyDescent="0.3">
      <c r="B29" s="34" t="s">
        <v>12</v>
      </c>
      <c r="C29" s="35">
        <v>1716</v>
      </c>
      <c r="D29" s="35">
        <v>953.23800000000017</v>
      </c>
      <c r="E29" s="1"/>
      <c r="F29" s="36" t="s">
        <v>11</v>
      </c>
      <c r="G29" s="37">
        <v>11853.232016708831</v>
      </c>
      <c r="H29" s="37">
        <v>7378.9088759684</v>
      </c>
      <c r="I29" s="35">
        <f>G29-H29</f>
        <v>4474.323140740431</v>
      </c>
    </row>
    <row r="30" spans="2:9" x14ac:dyDescent="0.3">
      <c r="B30" s="34" t="s">
        <v>10</v>
      </c>
      <c r="C30" s="35">
        <v>2112</v>
      </c>
      <c r="D30" s="35">
        <v>1197.5040000000001</v>
      </c>
      <c r="E30" s="1"/>
      <c r="F30" s="34" t="s">
        <v>43</v>
      </c>
      <c r="G30" s="37">
        <v>440</v>
      </c>
      <c r="H30" s="37">
        <v>268.39999999999998</v>
      </c>
      <c r="I30" s="35">
        <f>G30-H30</f>
        <v>171.60000000000002</v>
      </c>
    </row>
    <row r="31" spans="2:9" x14ac:dyDescent="0.3">
      <c r="B31" s="34" t="s">
        <v>5</v>
      </c>
      <c r="C31" s="35">
        <v>2420</v>
      </c>
      <c r="D31" s="35">
        <v>1114.6519999999998</v>
      </c>
      <c r="E31" s="1"/>
      <c r="F31" s="34" t="s">
        <v>44</v>
      </c>
      <c r="G31" s="37">
        <v>924</v>
      </c>
      <c r="H31" s="37">
        <v>591.822</v>
      </c>
      <c r="I31" s="35">
        <f>G31-H31</f>
        <v>332.178</v>
      </c>
    </row>
    <row r="32" spans="2:9" x14ac:dyDescent="0.3">
      <c r="B32" s="34" t="s">
        <v>20</v>
      </c>
      <c r="C32" s="35">
        <v>3388</v>
      </c>
      <c r="D32" s="35">
        <v>1374.1728000000001</v>
      </c>
      <c r="E32" s="1"/>
      <c r="F32" s="34" t="s">
        <v>45</v>
      </c>
      <c r="G32" s="37">
        <v>474.32</v>
      </c>
      <c r="H32" s="37">
        <v>312.91601879999996</v>
      </c>
      <c r="I32" s="35">
        <f>G32-H32</f>
        <v>161.40398120000003</v>
      </c>
    </row>
    <row r="33" spans="2:9" x14ac:dyDescent="0.3">
      <c r="B33" s="34" t="s">
        <v>4</v>
      </c>
      <c r="C33" s="35">
        <v>3783.9999999999995</v>
      </c>
      <c r="D33" s="35">
        <v>1818.1363199999998</v>
      </c>
      <c r="E33" s="1"/>
      <c r="F33" s="34" t="s">
        <v>46</v>
      </c>
      <c r="G33" s="37">
        <v>878.35440000000006</v>
      </c>
      <c r="H33" s="37">
        <v>561.71330418588002</v>
      </c>
      <c r="I33" s="35">
        <f>G33-H33</f>
        <v>316.64109581412004</v>
      </c>
    </row>
    <row r="34" spans="2:9" x14ac:dyDescent="0.3">
      <c r="B34" s="34" t="s">
        <v>15</v>
      </c>
      <c r="C34" s="35">
        <v>1936</v>
      </c>
      <c r="D34" s="35">
        <v>745.36</v>
      </c>
      <c r="E34" s="1"/>
      <c r="F34" s="34" t="s">
        <v>47</v>
      </c>
      <c r="G34" s="37">
        <v>418.68226399999998</v>
      </c>
      <c r="H34" s="37">
        <v>262.3826097241469</v>
      </c>
      <c r="I34" s="35">
        <f>G34-H34</f>
        <v>156.29965427585307</v>
      </c>
    </row>
    <row r="35" spans="2:9" x14ac:dyDescent="0.3">
      <c r="B35" s="34" t="s">
        <v>16</v>
      </c>
      <c r="C35" s="35">
        <v>6424</v>
      </c>
      <c r="D35" s="35">
        <v>2770.0288</v>
      </c>
      <c r="E35" s="1"/>
      <c r="F35" s="34" t="s">
        <v>48</v>
      </c>
      <c r="G35" s="37">
        <v>855.25367928000003</v>
      </c>
      <c r="H35" s="37">
        <v>550.57261363682369</v>
      </c>
      <c r="I35" s="35">
        <f>G35-H35</f>
        <v>304.68106564317634</v>
      </c>
    </row>
    <row r="36" spans="2:9" x14ac:dyDescent="0.3">
      <c r="B36" s="34" t="s">
        <v>13</v>
      </c>
      <c r="C36" s="35">
        <v>1100</v>
      </c>
      <c r="D36" s="35">
        <v>566.28000000000009</v>
      </c>
      <c r="E36" s="1"/>
      <c r="F36" s="34" t="s">
        <v>49</v>
      </c>
      <c r="G36" s="37">
        <v>456.94982292960003</v>
      </c>
      <c r="H36" s="37">
        <v>271.96108163047626</v>
      </c>
      <c r="I36" s="35">
        <f>G36-H36</f>
        <v>184.98874129912377</v>
      </c>
    </row>
    <row r="37" spans="2:9" x14ac:dyDescent="0.3">
      <c r="B37" s="36" t="s">
        <v>45</v>
      </c>
      <c r="C37" s="35"/>
      <c r="D37" s="35"/>
      <c r="E37" s="1"/>
      <c r="F37" s="34" t="s">
        <v>50</v>
      </c>
      <c r="G37" s="37">
        <v>475.22781584678404</v>
      </c>
      <c r="H37" s="37">
        <v>288.85036702148852</v>
      </c>
      <c r="I37" s="35">
        <f>G37-H37</f>
        <v>186.37744882529552</v>
      </c>
    </row>
    <row r="38" spans="2:9" x14ac:dyDescent="0.3">
      <c r="B38" s="34" t="s">
        <v>3</v>
      </c>
      <c r="C38" s="35">
        <v>2802.8</v>
      </c>
      <c r="D38" s="35">
        <v>1621.8570368000003</v>
      </c>
      <c r="E38" s="1"/>
      <c r="F38" s="34" t="s">
        <v>51</v>
      </c>
      <c r="G38" s="37">
        <v>1007.0509443080489</v>
      </c>
      <c r="H38" s="37">
        <v>599.85818310595278</v>
      </c>
      <c r="I38" s="35">
        <f>G38-H38</f>
        <v>407.19276120209611</v>
      </c>
    </row>
    <row r="39" spans="2:9" x14ac:dyDescent="0.3">
      <c r="B39" s="34" t="s">
        <v>8</v>
      </c>
      <c r="C39" s="35">
        <v>3492.72</v>
      </c>
      <c r="D39" s="35">
        <v>1683.3164040000001</v>
      </c>
      <c r="E39" s="1"/>
      <c r="F39" s="34" t="s">
        <v>52</v>
      </c>
      <c r="G39" s="37">
        <v>1329.3072464866245</v>
      </c>
      <c r="H39" s="37">
        <v>851.42129137468294</v>
      </c>
      <c r="I39" s="35">
        <f>G39-H39</f>
        <v>477.8859551119416</v>
      </c>
    </row>
    <row r="40" spans="2:9" x14ac:dyDescent="0.3">
      <c r="B40" s="34" t="s">
        <v>11</v>
      </c>
      <c r="C40" s="35">
        <v>474.32</v>
      </c>
      <c r="D40" s="35">
        <v>312.91601879999996</v>
      </c>
      <c r="E40" s="1"/>
      <c r="F40" s="34" t="s">
        <v>53</v>
      </c>
      <c r="G40" s="37">
        <v>2187.6599256465588</v>
      </c>
      <c r="H40" s="37">
        <v>1370.9773970269669</v>
      </c>
      <c r="I40" s="35">
        <f>G40-H40</f>
        <v>816.68252861959195</v>
      </c>
    </row>
    <row r="41" spans="2:9" x14ac:dyDescent="0.3">
      <c r="B41" s="34" t="s">
        <v>6</v>
      </c>
      <c r="C41" s="35">
        <v>1121.1199999999999</v>
      </c>
      <c r="D41" s="35">
        <v>581.43076991999988</v>
      </c>
      <c r="E41" s="1"/>
      <c r="F41" s="34" t="s">
        <v>54</v>
      </c>
      <c r="G41" s="37">
        <v>2406.425918211215</v>
      </c>
      <c r="H41" s="37">
        <v>1448.034009461981</v>
      </c>
      <c r="I41" s="35">
        <f>G41-H41</f>
        <v>958.39190874923406</v>
      </c>
    </row>
    <row r="42" spans="2:9" x14ac:dyDescent="0.3">
      <c r="B42" s="34" t="s">
        <v>9</v>
      </c>
      <c r="C42" s="35">
        <v>3018.4000000000005</v>
      </c>
      <c r="D42" s="35">
        <v>1721.9295878400003</v>
      </c>
      <c r="E42" s="1"/>
      <c r="F42" s="36" t="s">
        <v>6</v>
      </c>
      <c r="G42" s="37">
        <v>24412.62437208393</v>
      </c>
      <c r="H42" s="37">
        <v>12877.495293914986</v>
      </c>
      <c r="I42" s="35">
        <f>G42-H42</f>
        <v>11535.129078168944</v>
      </c>
    </row>
    <row r="43" spans="2:9" x14ac:dyDescent="0.3">
      <c r="B43" s="34" t="s">
        <v>7</v>
      </c>
      <c r="C43" s="35">
        <v>3492.72</v>
      </c>
      <c r="D43" s="35">
        <v>1792.5197875199999</v>
      </c>
      <c r="E43" s="1"/>
      <c r="F43" s="34" t="s">
        <v>43</v>
      </c>
      <c r="G43" s="37">
        <v>2839.9999999999995</v>
      </c>
      <c r="H43" s="37">
        <v>1533.6</v>
      </c>
      <c r="I43" s="35">
        <f>G43-H43</f>
        <v>1306.3999999999996</v>
      </c>
    </row>
    <row r="44" spans="2:9" x14ac:dyDescent="0.3">
      <c r="B44" s="34" t="s">
        <v>17</v>
      </c>
      <c r="C44" s="35">
        <v>1336.72</v>
      </c>
      <c r="D44" s="35">
        <v>595.61302416000001</v>
      </c>
      <c r="E44" s="1"/>
      <c r="F44" s="34" t="s">
        <v>44</v>
      </c>
      <c r="G44" s="37">
        <v>924</v>
      </c>
      <c r="H44" s="37">
        <v>488.98079999999999</v>
      </c>
      <c r="I44" s="35">
        <f>G44-H44</f>
        <v>435.01920000000001</v>
      </c>
    </row>
    <row r="45" spans="2:9" x14ac:dyDescent="0.3">
      <c r="B45" s="34" t="s">
        <v>2</v>
      </c>
      <c r="C45" s="35">
        <v>5045.04</v>
      </c>
      <c r="D45" s="35">
        <v>2955.2986663200004</v>
      </c>
      <c r="E45" s="1"/>
      <c r="F45" s="34" t="s">
        <v>45</v>
      </c>
      <c r="G45" s="37">
        <v>1121.1199999999999</v>
      </c>
      <c r="H45" s="37">
        <v>581.43076991999988</v>
      </c>
      <c r="I45" s="35">
        <f>G45-H45</f>
        <v>539.68923008000002</v>
      </c>
    </row>
    <row r="46" spans="2:9" x14ac:dyDescent="0.3">
      <c r="B46" s="34" t="s">
        <v>12</v>
      </c>
      <c r="C46" s="35">
        <v>1250.48</v>
      </c>
      <c r="D46" s="35">
        <v>701.58805640000014</v>
      </c>
      <c r="E46" s="1"/>
      <c r="F46" s="34" t="s">
        <v>46</v>
      </c>
      <c r="G46" s="37">
        <v>1505.7503999999999</v>
      </c>
      <c r="H46" s="37">
        <v>765.28812445747189</v>
      </c>
      <c r="I46" s="35">
        <f>G46-H46</f>
        <v>740.462275542528</v>
      </c>
    </row>
    <row r="47" spans="2:9" x14ac:dyDescent="0.3">
      <c r="B47" s="34" t="s">
        <v>10</v>
      </c>
      <c r="C47" s="35">
        <v>2500.96</v>
      </c>
      <c r="D47" s="35">
        <v>1432.2247632000001</v>
      </c>
      <c r="E47" s="1"/>
      <c r="F47" s="34" t="s">
        <v>47</v>
      </c>
      <c r="G47" s="37">
        <v>1370.2328639999998</v>
      </c>
      <c r="H47" s="37">
        <v>675.51982745861039</v>
      </c>
      <c r="I47" s="35">
        <f>G47-H47</f>
        <v>694.71303654138944</v>
      </c>
    </row>
    <row r="48" spans="2:9" x14ac:dyDescent="0.3">
      <c r="B48" s="34" t="s">
        <v>5</v>
      </c>
      <c r="C48" s="35">
        <v>2285.36</v>
      </c>
      <c r="D48" s="35">
        <v>1031.5840796800001</v>
      </c>
      <c r="E48" s="1"/>
      <c r="F48" s="34" t="s">
        <v>48</v>
      </c>
      <c r="G48" s="37">
        <v>2280.6764780800004</v>
      </c>
      <c r="H48" s="37">
        <v>1146.8525284040652</v>
      </c>
      <c r="I48" s="35">
        <f>G48-H48</f>
        <v>1133.8239496759352</v>
      </c>
    </row>
    <row r="49" spans="2:9" x14ac:dyDescent="0.3">
      <c r="B49" s="34" t="s">
        <v>20</v>
      </c>
      <c r="C49" s="35">
        <v>4182.6400000000003</v>
      </c>
      <c r="D49" s="35">
        <v>1713.4435718400002</v>
      </c>
      <c r="E49" s="1"/>
      <c r="F49" s="34" t="s">
        <v>49</v>
      </c>
      <c r="G49" s="37">
        <v>3157.1078675136005</v>
      </c>
      <c r="H49" s="37">
        <v>1651.0744343206866</v>
      </c>
      <c r="I49" s="35">
        <f>G49-H49</f>
        <v>1506.0334331929139</v>
      </c>
    </row>
    <row r="50" spans="2:9" x14ac:dyDescent="0.3">
      <c r="B50" s="34" t="s">
        <v>4</v>
      </c>
      <c r="C50" s="35">
        <v>4570.72</v>
      </c>
      <c r="D50" s="35">
        <v>2240.062336512</v>
      </c>
      <c r="E50" s="1"/>
      <c r="F50" s="34" t="s">
        <v>50</v>
      </c>
      <c r="G50" s="37">
        <v>1987.3163208138244</v>
      </c>
      <c r="H50" s="37">
        <v>1080.8802233607594</v>
      </c>
      <c r="I50" s="35">
        <f>G50-H50</f>
        <v>906.43609745306503</v>
      </c>
    </row>
    <row r="51" spans="2:9" x14ac:dyDescent="0.3">
      <c r="B51" s="34" t="s">
        <v>15</v>
      </c>
      <c r="C51" s="35">
        <v>1897.28</v>
      </c>
      <c r="D51" s="35">
        <v>759.67091200000004</v>
      </c>
      <c r="E51" s="1"/>
      <c r="F51" s="34" t="s">
        <v>51</v>
      </c>
      <c r="G51" s="37">
        <v>2685.4691848214638</v>
      </c>
      <c r="H51" s="37">
        <v>1519.0220711188913</v>
      </c>
      <c r="I51" s="35">
        <f>G51-H51</f>
        <v>1166.4471137025726</v>
      </c>
    </row>
    <row r="52" spans="2:9" x14ac:dyDescent="0.3">
      <c r="B52" s="34" t="s">
        <v>16</v>
      </c>
      <c r="C52" s="35">
        <v>5001.92</v>
      </c>
      <c r="D52" s="35">
        <v>2243.1010201600002</v>
      </c>
      <c r="E52" s="1"/>
      <c r="F52" s="34" t="s">
        <v>52</v>
      </c>
      <c r="G52" s="37">
        <v>2183.8619049423119</v>
      </c>
      <c r="H52" s="37">
        <v>1155.6997200954715</v>
      </c>
      <c r="I52" s="35">
        <f>G52-H52</f>
        <v>1028.1621848468403</v>
      </c>
    </row>
    <row r="53" spans="2:9" x14ac:dyDescent="0.3">
      <c r="B53" s="34" t="s">
        <v>13</v>
      </c>
      <c r="C53" s="35">
        <v>646.79999999999995</v>
      </c>
      <c r="D53" s="35">
        <v>342.96181919999998</v>
      </c>
      <c r="E53" s="1"/>
      <c r="F53" s="34" t="s">
        <v>53</v>
      </c>
      <c r="G53" s="37">
        <v>2552.2699132543189</v>
      </c>
      <c r="H53" s="37">
        <v>1258.2598014736861</v>
      </c>
      <c r="I53" s="35">
        <f>G53-H53</f>
        <v>1294.0101117806328</v>
      </c>
    </row>
    <row r="54" spans="2:9" x14ac:dyDescent="0.3">
      <c r="B54" s="36" t="s">
        <v>46</v>
      </c>
      <c r="C54" s="35"/>
      <c r="D54" s="35"/>
      <c r="E54" s="1"/>
      <c r="F54" s="34" t="s">
        <v>54</v>
      </c>
      <c r="G54" s="37">
        <v>1804.8194386584114</v>
      </c>
      <c r="H54" s="37">
        <v>1020.8869933053431</v>
      </c>
      <c r="I54" s="35">
        <f>G54-H54</f>
        <v>783.93244535306826</v>
      </c>
    </row>
    <row r="55" spans="2:9" x14ac:dyDescent="0.3">
      <c r="B55" s="34" t="s">
        <v>3</v>
      </c>
      <c r="C55" s="35">
        <v>3136.98</v>
      </c>
      <c r="D55" s="35">
        <v>1851.5369448576002</v>
      </c>
      <c r="E55" s="1"/>
      <c r="F55" s="36" t="s">
        <v>9</v>
      </c>
      <c r="G55" s="37">
        <v>22605.848001625593</v>
      </c>
      <c r="H55" s="37">
        <v>12615.72324308289</v>
      </c>
      <c r="I55" s="35">
        <f>G55-H55</f>
        <v>9990.1247585427027</v>
      </c>
    </row>
    <row r="56" spans="2:9" x14ac:dyDescent="0.3">
      <c r="B56" s="34" t="s">
        <v>8</v>
      </c>
      <c r="C56" s="35">
        <v>1714.8824000000002</v>
      </c>
      <c r="D56" s="35">
        <v>843.01732413360014</v>
      </c>
      <c r="E56" s="1"/>
      <c r="F56" s="34" t="s">
        <v>43</v>
      </c>
      <c r="G56" s="37">
        <v>3360</v>
      </c>
      <c r="H56" s="37">
        <v>1811.0400000000002</v>
      </c>
      <c r="I56" s="35">
        <f>G56-H56</f>
        <v>1548.9599999999998</v>
      </c>
    </row>
    <row r="57" spans="2:9" x14ac:dyDescent="0.3">
      <c r="B57" s="34" t="s">
        <v>11</v>
      </c>
      <c r="C57" s="35">
        <v>878.35440000000006</v>
      </c>
      <c r="D57" s="35">
        <v>561.71330418588002</v>
      </c>
      <c r="E57" s="1"/>
      <c r="F57" s="34" t="s">
        <v>44</v>
      </c>
      <c r="G57" s="37">
        <v>3916</v>
      </c>
      <c r="H57" s="37">
        <v>2279.5819200000005</v>
      </c>
      <c r="I57" s="35">
        <f>G57-H57</f>
        <v>1636.4180799999995</v>
      </c>
    </row>
    <row r="58" spans="2:9" x14ac:dyDescent="0.3">
      <c r="B58" s="34" t="s">
        <v>6</v>
      </c>
      <c r="C58" s="35">
        <v>1505.7503999999999</v>
      </c>
      <c r="D58" s="35">
        <v>765.28812445747189</v>
      </c>
      <c r="E58" s="1"/>
      <c r="F58" s="34" t="s">
        <v>45</v>
      </c>
      <c r="G58" s="37">
        <v>3018.4000000000005</v>
      </c>
      <c r="H58" s="37">
        <v>1721.9295878400003</v>
      </c>
      <c r="I58" s="35">
        <f>G58-H58</f>
        <v>1296.4704121600003</v>
      </c>
    </row>
    <row r="59" spans="2:9" x14ac:dyDescent="0.3">
      <c r="B59" s="34" t="s">
        <v>9</v>
      </c>
      <c r="C59" s="35">
        <v>1254.7919999999999</v>
      </c>
      <c r="D59" s="35">
        <v>701.51411408601598</v>
      </c>
      <c r="E59" s="1"/>
      <c r="F59" s="34" t="s">
        <v>46</v>
      </c>
      <c r="G59" s="37">
        <v>1254.7919999999999</v>
      </c>
      <c r="H59" s="37">
        <v>701.51411408601598</v>
      </c>
      <c r="I59" s="35">
        <f>G59-H59</f>
        <v>553.27788591398394</v>
      </c>
    </row>
    <row r="60" spans="2:9" x14ac:dyDescent="0.3">
      <c r="B60" s="34" t="s">
        <v>7</v>
      </c>
      <c r="C60" s="35">
        <v>2969.6743999999999</v>
      </c>
      <c r="D60" s="35">
        <v>1508.8435727016958</v>
      </c>
      <c r="E60" s="1"/>
      <c r="F60" s="34" t="s">
        <v>47</v>
      </c>
      <c r="G60" s="37">
        <v>1903.1012000000003</v>
      </c>
      <c r="H60" s="37">
        <v>1053.3234423001531</v>
      </c>
      <c r="I60" s="35">
        <f>G60-H60</f>
        <v>849.77775769984714</v>
      </c>
    </row>
    <row r="61" spans="2:9" x14ac:dyDescent="0.3">
      <c r="B61" s="34" t="s">
        <v>17</v>
      </c>
      <c r="C61" s="35">
        <v>1296.6183999999998</v>
      </c>
      <c r="D61" s="35">
        <v>600.85441877260791</v>
      </c>
      <c r="E61" s="1"/>
      <c r="F61" s="34" t="s">
        <v>48</v>
      </c>
      <c r="G61" s="37">
        <v>1629.0546271999999</v>
      </c>
      <c r="H61" s="37">
        <v>874.5955206106629</v>
      </c>
      <c r="I61" s="35">
        <f>G61-H61</f>
        <v>754.45910658933701</v>
      </c>
    </row>
    <row r="62" spans="2:9" x14ac:dyDescent="0.3">
      <c r="B62" s="34" t="s">
        <v>2</v>
      </c>
      <c r="C62" s="35">
        <v>5730.2168000000011</v>
      </c>
      <c r="D62" s="35">
        <v>3255.9636801217689</v>
      </c>
      <c r="E62" s="1"/>
      <c r="F62" s="34" t="s">
        <v>49</v>
      </c>
      <c r="G62" s="37">
        <v>1246.2267898079999</v>
      </c>
      <c r="H62" s="37">
        <v>655.68426180181393</v>
      </c>
      <c r="I62" s="35">
        <f>G62-H62</f>
        <v>590.54252800618599</v>
      </c>
    </row>
    <row r="63" spans="2:9" x14ac:dyDescent="0.3">
      <c r="B63" s="34" t="s">
        <v>12</v>
      </c>
      <c r="C63" s="35">
        <v>2049.4936000000002</v>
      </c>
      <c r="D63" s="35">
        <v>1161.3774180654802</v>
      </c>
      <c r="E63" s="1"/>
      <c r="F63" s="34" t="s">
        <v>50</v>
      </c>
      <c r="G63" s="37">
        <v>1296.0758614003203</v>
      </c>
      <c r="H63" s="37">
        <v>709.18809756484222</v>
      </c>
      <c r="I63" s="35">
        <f>G63-H63</f>
        <v>586.88776383547804</v>
      </c>
    </row>
    <row r="64" spans="2:9" x14ac:dyDescent="0.3">
      <c r="B64" s="34" t="s">
        <v>10</v>
      </c>
      <c r="C64" s="35">
        <v>2425.9312</v>
      </c>
      <c r="D64" s="35">
        <v>1430.93576091312</v>
      </c>
      <c r="E64" s="1"/>
      <c r="F64" s="34" t="s">
        <v>51</v>
      </c>
      <c r="G64" s="37">
        <v>1438.6442061543555</v>
      </c>
      <c r="H64" s="37">
        <v>795.07077617994469</v>
      </c>
      <c r="I64" s="35">
        <f>G64-H64</f>
        <v>643.57342997441083</v>
      </c>
    </row>
    <row r="65" spans="2:9" x14ac:dyDescent="0.3">
      <c r="B65" s="34" t="s">
        <v>5</v>
      </c>
      <c r="C65" s="35">
        <v>1798.5352</v>
      </c>
      <c r="D65" s="35">
        <v>795.60046272044792</v>
      </c>
      <c r="E65" s="1"/>
      <c r="F65" s="34" t="s">
        <v>52</v>
      </c>
      <c r="G65" s="37">
        <v>1424.2577640928118</v>
      </c>
      <c r="H65" s="37">
        <v>829.08892963370772</v>
      </c>
      <c r="I65" s="35">
        <f>G65-H65</f>
        <v>595.16883445910412</v>
      </c>
    </row>
    <row r="66" spans="2:9" x14ac:dyDescent="0.3">
      <c r="B66" s="34" t="s">
        <v>20</v>
      </c>
      <c r="C66" s="35">
        <v>4057.1608000000001</v>
      </c>
      <c r="D66" s="35">
        <v>1678.6606673316483</v>
      </c>
      <c r="E66" s="1"/>
      <c r="F66" s="34" t="s">
        <v>53</v>
      </c>
      <c r="G66" s="37">
        <v>1367.2874535290991</v>
      </c>
      <c r="H66" s="37">
        <v>756.76266042241014</v>
      </c>
      <c r="I66" s="35">
        <f>G66-H66</f>
        <v>610.524793106689</v>
      </c>
    </row>
    <row r="67" spans="2:9" x14ac:dyDescent="0.3">
      <c r="B67" s="34" t="s">
        <v>4</v>
      </c>
      <c r="C67" s="35">
        <v>4015.3343999999997</v>
      </c>
      <c r="D67" s="35">
        <v>1987.5523662618623</v>
      </c>
      <c r="E67" s="1"/>
      <c r="F67" s="34" t="s">
        <v>54</v>
      </c>
      <c r="G67" s="37">
        <v>752.00809944100467</v>
      </c>
      <c r="H67" s="37">
        <v>427.94393264333848</v>
      </c>
      <c r="I67" s="35">
        <f>G67-H67</f>
        <v>324.06416679766619</v>
      </c>
    </row>
    <row r="68" spans="2:9" x14ac:dyDescent="0.3">
      <c r="B68" s="34" t="s">
        <v>15</v>
      </c>
      <c r="C68" s="35">
        <v>3513.4176000000002</v>
      </c>
      <c r="D68" s="35">
        <v>1463.0433033216002</v>
      </c>
      <c r="E68" s="1"/>
      <c r="F68" s="36" t="s">
        <v>7</v>
      </c>
      <c r="G68" s="37">
        <v>32319.657244112575</v>
      </c>
      <c r="H68" s="37">
        <v>16821.60038566107</v>
      </c>
      <c r="I68" s="35">
        <f>G68-H68</f>
        <v>15498.056858451506</v>
      </c>
    </row>
    <row r="69" spans="2:9" x14ac:dyDescent="0.3">
      <c r="B69" s="34" t="s">
        <v>16</v>
      </c>
      <c r="C69" s="35">
        <v>4015.3343999999997</v>
      </c>
      <c r="D69" s="35">
        <v>1872.6954282516479</v>
      </c>
      <c r="E69" s="1"/>
      <c r="F69" s="34" t="s">
        <v>43</v>
      </c>
      <c r="G69" s="37">
        <v>3320</v>
      </c>
      <c r="H69" s="37">
        <v>1593.6</v>
      </c>
      <c r="I69" s="35">
        <f>G69-H69</f>
        <v>1726.4</v>
      </c>
    </row>
    <row r="70" spans="2:9" x14ac:dyDescent="0.3">
      <c r="B70" s="34" t="s">
        <v>13</v>
      </c>
      <c r="C70" s="35">
        <v>1463.9240000000002</v>
      </c>
      <c r="D70" s="35">
        <v>799.52402497968023</v>
      </c>
      <c r="E70" s="1"/>
      <c r="F70" s="34" t="s">
        <v>44</v>
      </c>
      <c r="G70" s="37">
        <v>3652</v>
      </c>
      <c r="H70" s="37">
        <v>1893.1967999999999</v>
      </c>
      <c r="I70" s="35">
        <f>G70-H70</f>
        <v>1758.8032000000001</v>
      </c>
    </row>
    <row r="71" spans="2:9" x14ac:dyDescent="0.3">
      <c r="B71" s="36" t="s">
        <v>47</v>
      </c>
      <c r="C71" s="35"/>
      <c r="D71" s="35"/>
      <c r="E71" s="1"/>
      <c r="F71" s="34" t="s">
        <v>45</v>
      </c>
      <c r="G71" s="37">
        <v>3492.72</v>
      </c>
      <c r="H71" s="37">
        <v>1792.5197875199999</v>
      </c>
      <c r="I71" s="35">
        <f>G71-H71</f>
        <v>1700.2002124799999</v>
      </c>
    </row>
    <row r="72" spans="2:9" x14ac:dyDescent="0.3">
      <c r="B72" s="34" t="s">
        <v>3</v>
      </c>
      <c r="C72" s="35">
        <v>1712.7910799999997</v>
      </c>
      <c r="D72" s="35">
        <v>1031.1579553300946</v>
      </c>
      <c r="E72" s="1"/>
      <c r="F72" s="34" t="s">
        <v>46</v>
      </c>
      <c r="G72" s="37">
        <v>2969.6743999999999</v>
      </c>
      <c r="H72" s="37">
        <v>1508.8435727016958</v>
      </c>
      <c r="I72" s="35">
        <f>G72-H72</f>
        <v>1460.830827298304</v>
      </c>
    </row>
    <row r="73" spans="2:9" x14ac:dyDescent="0.3">
      <c r="B73" s="34" t="s">
        <v>8</v>
      </c>
      <c r="C73" s="35">
        <v>1560.5429840000002</v>
      </c>
      <c r="D73" s="35">
        <v>790.16013791042349</v>
      </c>
      <c r="E73" s="1"/>
      <c r="F73" s="34" t="s">
        <v>47</v>
      </c>
      <c r="G73" s="37">
        <v>2512.0935840000002</v>
      </c>
      <c r="H73" s="37">
        <v>1301.8812376900441</v>
      </c>
      <c r="I73" s="35">
        <f>G73-H73</f>
        <v>1210.212346309956</v>
      </c>
    </row>
    <row r="74" spans="2:9" x14ac:dyDescent="0.3">
      <c r="B74" s="34" t="s">
        <v>11</v>
      </c>
      <c r="C74" s="35">
        <v>418.68226399999998</v>
      </c>
      <c r="D74" s="35">
        <v>262.3826097241469</v>
      </c>
      <c r="E74" s="1"/>
      <c r="F74" s="34" t="s">
        <v>48</v>
      </c>
      <c r="G74" s="37">
        <v>3095.20379168</v>
      </c>
      <c r="H74" s="37">
        <v>1668.238508165342</v>
      </c>
      <c r="I74" s="35">
        <f>G74-H74</f>
        <v>1426.965283514658</v>
      </c>
    </row>
    <row r="75" spans="2:9" x14ac:dyDescent="0.3">
      <c r="B75" s="34" t="s">
        <v>6</v>
      </c>
      <c r="C75" s="35">
        <v>1370.2328639999998</v>
      </c>
      <c r="D75" s="35">
        <v>675.51982745861039</v>
      </c>
      <c r="E75" s="1"/>
      <c r="F75" s="34" t="s">
        <v>49</v>
      </c>
      <c r="G75" s="37">
        <v>3157.1078675136005</v>
      </c>
      <c r="H75" s="37">
        <v>1667.5712127620759</v>
      </c>
      <c r="I75" s="35">
        <f>G75-H75</f>
        <v>1489.5366547515246</v>
      </c>
    </row>
    <row r="76" spans="2:9" x14ac:dyDescent="0.3">
      <c r="B76" s="34" t="s">
        <v>9</v>
      </c>
      <c r="C76" s="35">
        <v>1903.1012000000003</v>
      </c>
      <c r="D76" s="35">
        <v>1053.3234423001531</v>
      </c>
      <c r="E76" s="1"/>
      <c r="F76" s="34" t="s">
        <v>50</v>
      </c>
      <c r="G76" s="37">
        <v>3283.3921822141447</v>
      </c>
      <c r="H76" s="37">
        <v>1751.6168018852845</v>
      </c>
      <c r="I76" s="35">
        <f>G76-H76</f>
        <v>1531.7753803288601</v>
      </c>
    </row>
    <row r="77" spans="2:9" x14ac:dyDescent="0.3">
      <c r="B77" s="34" t="s">
        <v>7</v>
      </c>
      <c r="C77" s="35">
        <v>2512.0935840000002</v>
      </c>
      <c r="D77" s="35">
        <v>1301.8812376900441</v>
      </c>
      <c r="E77" s="1"/>
      <c r="F77" s="34" t="s">
        <v>51</v>
      </c>
      <c r="G77" s="37">
        <v>2685.4691848214638</v>
      </c>
      <c r="H77" s="37">
        <v>1475.6173081229601</v>
      </c>
      <c r="I77" s="35">
        <f>G77-H77</f>
        <v>1209.8518766985037</v>
      </c>
    </row>
    <row r="78" spans="2:9" x14ac:dyDescent="0.3">
      <c r="B78" s="34" t="s">
        <v>17</v>
      </c>
      <c r="C78" s="35">
        <v>1941.1632239999999</v>
      </c>
      <c r="D78" s="35">
        <v>908.53258422545491</v>
      </c>
      <c r="E78" s="1"/>
      <c r="F78" s="34" t="s">
        <v>52</v>
      </c>
      <c r="G78" s="37">
        <v>1709.1093169113742</v>
      </c>
      <c r="H78" s="37">
        <v>886.00226988685631</v>
      </c>
      <c r="I78" s="35">
        <f>G78-H78</f>
        <v>823.1070470245179</v>
      </c>
    </row>
    <row r="79" spans="2:9" x14ac:dyDescent="0.3">
      <c r="B79" s="34" t="s">
        <v>2</v>
      </c>
      <c r="C79" s="35">
        <v>5290.6213360000002</v>
      </c>
      <c r="D79" s="35">
        <v>2946.0577297856239</v>
      </c>
      <c r="E79" s="1"/>
      <c r="F79" s="34" t="s">
        <v>53</v>
      </c>
      <c r="G79" s="37">
        <v>1640.7449442349191</v>
      </c>
      <c r="H79" s="37">
        <v>850.30871156201283</v>
      </c>
      <c r="I79" s="35">
        <f>G79-H79</f>
        <v>790.43623267290627</v>
      </c>
    </row>
    <row r="80" spans="2:9" x14ac:dyDescent="0.3">
      <c r="B80" s="34" t="s">
        <v>12</v>
      </c>
      <c r="C80" s="35">
        <v>2626.2796560000006</v>
      </c>
      <c r="D80" s="35">
        <v>1503.1044277782619</v>
      </c>
      <c r="E80" s="1"/>
      <c r="F80" s="34" t="s">
        <v>54</v>
      </c>
      <c r="G80" s="37">
        <v>802.1419727370718</v>
      </c>
      <c r="H80" s="37">
        <v>432.20417536480119</v>
      </c>
      <c r="I80" s="35">
        <f>G80-H80</f>
        <v>369.93779737227061</v>
      </c>
    </row>
    <row r="81" spans="2:9" x14ac:dyDescent="0.3">
      <c r="B81" s="34" t="s">
        <v>10</v>
      </c>
      <c r="C81" s="35">
        <v>1941.1632239999999</v>
      </c>
      <c r="D81" s="35">
        <v>1122.095415356868</v>
      </c>
      <c r="E81" s="1"/>
      <c r="F81" s="36" t="s">
        <v>17</v>
      </c>
      <c r="G81" s="37">
        <v>27124.323335742109</v>
      </c>
      <c r="H81" s="37">
        <v>12614.707039631432</v>
      </c>
      <c r="I81" s="35">
        <f>G81-H81</f>
        <v>14509.616296110677</v>
      </c>
    </row>
    <row r="82" spans="2:9" x14ac:dyDescent="0.3">
      <c r="B82" s="34" t="s">
        <v>5</v>
      </c>
      <c r="C82" s="35">
        <v>1636.6670319999998</v>
      </c>
      <c r="D82" s="35">
        <v>731.23638528636366</v>
      </c>
      <c r="E82" s="1"/>
      <c r="F82" s="34" t="s">
        <v>43</v>
      </c>
      <c r="G82" s="37">
        <v>840</v>
      </c>
      <c r="H82" s="37">
        <v>352.8</v>
      </c>
      <c r="I82" s="35">
        <f>G82-H82</f>
        <v>487.2</v>
      </c>
    </row>
    <row r="83" spans="2:9" x14ac:dyDescent="0.3">
      <c r="B83" s="34" t="s">
        <v>20</v>
      </c>
      <c r="C83" s="35">
        <v>3692.0163280000002</v>
      </c>
      <c r="D83" s="35">
        <v>1588.6844555626722</v>
      </c>
      <c r="E83" s="1"/>
      <c r="F83" s="34" t="s">
        <v>44</v>
      </c>
      <c r="G83" s="37">
        <v>1804</v>
      </c>
      <c r="H83" s="37">
        <v>780.41039999999998</v>
      </c>
      <c r="I83" s="35">
        <f>G83-H83</f>
        <v>1023.5896</v>
      </c>
    </row>
    <row r="84" spans="2:9" x14ac:dyDescent="0.3">
      <c r="B84" s="34" t="s">
        <v>4</v>
      </c>
      <c r="C84" s="35">
        <v>3653.9543039999999</v>
      </c>
      <c r="D84" s="35">
        <v>1772.4992002323288</v>
      </c>
      <c r="E84" s="1"/>
      <c r="F84" s="34" t="s">
        <v>45</v>
      </c>
      <c r="G84" s="37">
        <v>1336.72</v>
      </c>
      <c r="H84" s="37">
        <v>595.61302416000001</v>
      </c>
      <c r="I84" s="35">
        <f>G84-H84</f>
        <v>741.10697584000002</v>
      </c>
    </row>
    <row r="85" spans="2:9" x14ac:dyDescent="0.3">
      <c r="B85" s="34" t="s">
        <v>15</v>
      </c>
      <c r="C85" s="35">
        <v>2816.5897760000003</v>
      </c>
      <c r="D85" s="35">
        <v>1208.0592396077009</v>
      </c>
      <c r="E85" s="1"/>
      <c r="F85" s="34" t="s">
        <v>46</v>
      </c>
      <c r="G85" s="37">
        <v>1296.6183999999998</v>
      </c>
      <c r="H85" s="37">
        <v>600.85441877260791</v>
      </c>
      <c r="I85" s="35">
        <f>G85-H85</f>
        <v>695.76398122739192</v>
      </c>
    </row>
    <row r="86" spans="2:9" x14ac:dyDescent="0.3">
      <c r="B86" s="34" t="s">
        <v>16</v>
      </c>
      <c r="C86" s="35">
        <v>3653.9543039999999</v>
      </c>
      <c r="D86" s="35">
        <v>1772.3189532973597</v>
      </c>
      <c r="E86" s="1"/>
      <c r="F86" s="34" t="s">
        <v>47</v>
      </c>
      <c r="G86" s="37">
        <v>1941.1632239999999</v>
      </c>
      <c r="H86" s="37">
        <v>908.53258422545491</v>
      </c>
      <c r="I86" s="35">
        <f>G86-H86</f>
        <v>1032.630639774545</v>
      </c>
    </row>
    <row r="87" spans="2:9" x14ac:dyDescent="0.3">
      <c r="B87" s="34" t="s">
        <v>13</v>
      </c>
      <c r="C87" s="35">
        <v>1332.17084</v>
      </c>
      <c r="D87" s="35">
        <v>749.39386861345417</v>
      </c>
      <c r="E87" s="1"/>
      <c r="F87" s="34" t="s">
        <v>48</v>
      </c>
      <c r="G87" s="37">
        <v>2077.04464968</v>
      </c>
      <c r="H87" s="37">
        <v>1001.2937610748741</v>
      </c>
      <c r="I87" s="35">
        <f>G87-H87</f>
        <v>1075.750888605126</v>
      </c>
    </row>
    <row r="88" spans="2:9" x14ac:dyDescent="0.3">
      <c r="B88" s="36" t="s">
        <v>48</v>
      </c>
      <c r="C88" s="35"/>
      <c r="D88" s="35"/>
      <c r="E88" s="1"/>
      <c r="F88" s="34" t="s">
        <v>49</v>
      </c>
      <c r="G88" s="37">
        <v>2533.9944726096001</v>
      </c>
      <c r="H88" s="37">
        <v>1233.7941723964598</v>
      </c>
      <c r="I88" s="35">
        <f>G88-H88</f>
        <v>1300.2003002131403</v>
      </c>
    </row>
    <row r="89" spans="2:9" x14ac:dyDescent="0.3">
      <c r="B89" s="34" t="s">
        <v>3</v>
      </c>
      <c r="C89" s="35">
        <v>3461.7410828000006</v>
      </c>
      <c r="D89" s="35">
        <v>2042.4031048117042</v>
      </c>
      <c r="E89" s="1"/>
      <c r="F89" s="34" t="s">
        <v>50</v>
      </c>
      <c r="G89" s="37">
        <v>2635.3542515139843</v>
      </c>
      <c r="H89" s="37">
        <v>1257.4830205064718</v>
      </c>
      <c r="I89" s="35">
        <f>G89-H89</f>
        <v>1377.8712310075125</v>
      </c>
    </row>
    <row r="90" spans="2:9" x14ac:dyDescent="0.3">
      <c r="B90" s="34" t="s">
        <v>8</v>
      </c>
      <c r="C90" s="35">
        <v>1669.78099288</v>
      </c>
      <c r="D90" s="35">
        <v>837.01663408851152</v>
      </c>
      <c r="E90" s="1"/>
      <c r="F90" s="34" t="s">
        <v>51</v>
      </c>
      <c r="G90" s="37">
        <v>3404.7912878986413</v>
      </c>
      <c r="H90" s="37">
        <v>1673.3656385491558</v>
      </c>
      <c r="I90" s="35">
        <f>G90-H90</f>
        <v>1731.4256493494854</v>
      </c>
    </row>
    <row r="91" spans="2:9" x14ac:dyDescent="0.3">
      <c r="B91" s="34" t="s">
        <v>11</v>
      </c>
      <c r="C91" s="35">
        <v>855.25367928000003</v>
      </c>
      <c r="D91" s="35">
        <v>550.57261363682369</v>
      </c>
      <c r="E91" s="1"/>
      <c r="F91" s="34" t="s">
        <v>52</v>
      </c>
      <c r="G91" s="37">
        <v>3370.7433750196546</v>
      </c>
      <c r="H91" s="37">
        <v>1458.1835840335025</v>
      </c>
      <c r="I91" s="35">
        <f>G91-H91</f>
        <v>1912.5597909861522</v>
      </c>
    </row>
    <row r="92" spans="2:9" x14ac:dyDescent="0.3">
      <c r="B92" s="34" t="s">
        <v>6</v>
      </c>
      <c r="C92" s="35">
        <v>2280.6764780800004</v>
      </c>
      <c r="D92" s="35">
        <v>1146.8525284040652</v>
      </c>
      <c r="E92" s="1"/>
      <c r="F92" s="34" t="s">
        <v>53</v>
      </c>
      <c r="G92" s="37">
        <v>2324.3886709994686</v>
      </c>
      <c r="H92" s="37">
        <v>1087.8955565910298</v>
      </c>
      <c r="I92" s="35">
        <f>G92-H92</f>
        <v>1236.4931144084387</v>
      </c>
    </row>
    <row r="93" spans="2:9" x14ac:dyDescent="0.3">
      <c r="B93" s="34" t="s">
        <v>9</v>
      </c>
      <c r="C93" s="35">
        <v>1629.0546271999999</v>
      </c>
      <c r="D93" s="35">
        <v>874.5955206106629</v>
      </c>
      <c r="E93" s="1"/>
      <c r="F93" s="34" t="s">
        <v>54</v>
      </c>
      <c r="G93" s="37">
        <v>3559.5050040207557</v>
      </c>
      <c r="H93" s="37">
        <v>1664.4808793218765</v>
      </c>
      <c r="I93" s="35">
        <f>G93-H93</f>
        <v>1895.0241246988792</v>
      </c>
    </row>
    <row r="94" spans="2:9" x14ac:dyDescent="0.3">
      <c r="B94" s="34" t="s">
        <v>7</v>
      </c>
      <c r="C94" s="35">
        <v>3095.20379168</v>
      </c>
      <c r="D94" s="35">
        <v>1668.238508165342</v>
      </c>
      <c r="E94" s="1"/>
      <c r="F94" s="36" t="s">
        <v>2</v>
      </c>
      <c r="G94" s="37">
        <v>66356.11501741549</v>
      </c>
      <c r="H94" s="37">
        <v>38588.782689077227</v>
      </c>
      <c r="I94" s="35">
        <f>G94-H94</f>
        <v>27767.332328338263</v>
      </c>
    </row>
    <row r="95" spans="2:9" x14ac:dyDescent="0.3">
      <c r="B95" s="34" t="s">
        <v>17</v>
      </c>
      <c r="C95" s="35">
        <v>2077.04464968</v>
      </c>
      <c r="D95" s="35">
        <v>1001.2937610748741</v>
      </c>
      <c r="E95" s="1"/>
      <c r="F95" s="34" t="s">
        <v>43</v>
      </c>
      <c r="G95" s="37">
        <v>4680</v>
      </c>
      <c r="H95" s="37">
        <v>2569.3200000000002</v>
      </c>
      <c r="I95" s="35">
        <f>G95-H95</f>
        <v>2110.6799999999998</v>
      </c>
    </row>
    <row r="96" spans="2:9" x14ac:dyDescent="0.3">
      <c r="B96" s="34" t="s">
        <v>2</v>
      </c>
      <c r="C96" s="35">
        <v>6475.49214312</v>
      </c>
      <c r="D96" s="35">
        <v>3750.081393029966</v>
      </c>
      <c r="E96" s="1"/>
      <c r="F96" s="34" t="s">
        <v>44</v>
      </c>
      <c r="G96" s="37">
        <v>4268</v>
      </c>
      <c r="H96" s="37">
        <v>2577.4452000000006</v>
      </c>
      <c r="I96" s="35">
        <f>G96-H96</f>
        <v>1690.5547999999994</v>
      </c>
    </row>
    <row r="97" spans="2:9" x14ac:dyDescent="0.3">
      <c r="B97" s="34" t="s">
        <v>12</v>
      </c>
      <c r="C97" s="35">
        <v>2402.8555751199997</v>
      </c>
      <c r="D97" s="35">
        <v>1416.4885797305926</v>
      </c>
      <c r="E97" s="1"/>
      <c r="F97" s="34" t="s">
        <v>45</v>
      </c>
      <c r="G97" s="37">
        <v>5045.04</v>
      </c>
      <c r="H97" s="37">
        <v>2955.2986663200004</v>
      </c>
      <c r="I97" s="35">
        <f>G97-H97</f>
        <v>2089.7413336799996</v>
      </c>
    </row>
    <row r="98" spans="2:9" x14ac:dyDescent="0.3">
      <c r="B98" s="34" t="s">
        <v>10</v>
      </c>
      <c r="C98" s="35">
        <v>1669.78099288</v>
      </c>
      <c r="D98" s="35">
        <v>994.17873819327406</v>
      </c>
      <c r="E98" s="1"/>
      <c r="F98" s="34" t="s">
        <v>46</v>
      </c>
      <c r="G98" s="37">
        <v>5730.2168000000011</v>
      </c>
      <c r="H98" s="37">
        <v>3255.9636801217689</v>
      </c>
      <c r="I98" s="35">
        <f>G98-H98</f>
        <v>2474.2531198782322</v>
      </c>
    </row>
    <row r="99" spans="2:9" x14ac:dyDescent="0.3">
      <c r="B99" s="34" t="s">
        <v>5</v>
      </c>
      <c r="C99" s="35">
        <v>529.44275384000002</v>
      </c>
      <c r="D99" s="35">
        <v>241.277397249302</v>
      </c>
      <c r="E99" s="1"/>
      <c r="F99" s="34" t="s">
        <v>47</v>
      </c>
      <c r="G99" s="37">
        <v>5290.6213360000002</v>
      </c>
      <c r="H99" s="37">
        <v>2946.0577297856239</v>
      </c>
      <c r="I99" s="35">
        <f>G99-H99</f>
        <v>2344.5636062143763</v>
      </c>
    </row>
    <row r="100" spans="2:9" x14ac:dyDescent="0.3">
      <c r="B100" s="34" t="s">
        <v>20</v>
      </c>
      <c r="C100" s="35">
        <v>3950.4574709600001</v>
      </c>
      <c r="D100" s="35">
        <v>1767.8880621501416</v>
      </c>
      <c r="E100" s="1"/>
      <c r="F100" s="34" t="s">
        <v>48</v>
      </c>
      <c r="G100" s="37">
        <v>6475.49214312</v>
      </c>
      <c r="H100" s="37">
        <v>3750.081393029966</v>
      </c>
      <c r="I100" s="35">
        <f>G100-H100</f>
        <v>2725.4107500900341</v>
      </c>
    </row>
    <row r="101" spans="2:9" x14ac:dyDescent="0.3">
      <c r="B101" s="34" t="s">
        <v>4</v>
      </c>
      <c r="C101" s="35">
        <v>3909.7311052800001</v>
      </c>
      <c r="D101" s="35">
        <v>1915.5398856910779</v>
      </c>
      <c r="E101" s="1"/>
      <c r="F101" s="34" t="s">
        <v>49</v>
      </c>
      <c r="G101" s="37">
        <v>5774.1841261104009</v>
      </c>
      <c r="H101" s="37">
        <v>3377.3799075649467</v>
      </c>
      <c r="I101" s="35">
        <f>G101-H101</f>
        <v>2396.8042185454542</v>
      </c>
    </row>
    <row r="102" spans="2:9" x14ac:dyDescent="0.3">
      <c r="B102" s="34" t="s">
        <v>15</v>
      </c>
      <c r="C102" s="35">
        <v>2199.2237467200002</v>
      </c>
      <c r="D102" s="35">
        <v>924.4004000978689</v>
      </c>
      <c r="E102" s="1"/>
      <c r="F102" s="34" t="s">
        <v>50</v>
      </c>
      <c r="G102" s="37">
        <v>6869.2020654216976</v>
      </c>
      <c r="H102" s="37">
        <v>4098.2245492463198</v>
      </c>
      <c r="I102" s="35">
        <f>G102-H102</f>
        <v>2770.9775161753778</v>
      </c>
    </row>
    <row r="103" spans="2:9" x14ac:dyDescent="0.3">
      <c r="B103" s="34" t="s">
        <v>16</v>
      </c>
      <c r="C103" s="35">
        <v>3095.20379168</v>
      </c>
      <c r="D103" s="35">
        <v>1516.3148651558615</v>
      </c>
      <c r="E103" s="1"/>
      <c r="F103" s="34" t="s">
        <v>51</v>
      </c>
      <c r="G103" s="37">
        <v>4747.525880309373</v>
      </c>
      <c r="H103" s="37">
        <v>2775.7661497002796</v>
      </c>
      <c r="I103" s="35">
        <f>G103-H103</f>
        <v>1971.7597306090934</v>
      </c>
    </row>
    <row r="104" spans="2:9" x14ac:dyDescent="0.3">
      <c r="B104" s="34" t="s">
        <v>13</v>
      </c>
      <c r="C104" s="35">
        <v>1425.4227988000002</v>
      </c>
      <c r="D104" s="35">
        <v>785.81441062806823</v>
      </c>
      <c r="E104" s="1"/>
      <c r="F104" s="34" t="s">
        <v>52</v>
      </c>
      <c r="G104" s="37">
        <v>5174.8032095372164</v>
      </c>
      <c r="H104" s="37">
        <v>3125.0636582395255</v>
      </c>
      <c r="I104" s="35">
        <f>G104-H104</f>
        <v>2049.7395512976909</v>
      </c>
    </row>
    <row r="105" spans="2:9" x14ac:dyDescent="0.3">
      <c r="B105" s="36" t="s">
        <v>49</v>
      </c>
      <c r="C105" s="35"/>
      <c r="D105" s="35"/>
      <c r="E105" s="1"/>
      <c r="F105" s="34" t="s">
        <v>53</v>
      </c>
      <c r="G105" s="37">
        <v>6335.0985346848274</v>
      </c>
      <c r="H105" s="37">
        <v>3527.6699695110847</v>
      </c>
      <c r="I105" s="35">
        <f>G105-H105</f>
        <v>2807.4285651737428</v>
      </c>
    </row>
    <row r="106" spans="2:9" x14ac:dyDescent="0.3">
      <c r="B106" s="34" t="s">
        <v>3</v>
      </c>
      <c r="C106" s="35">
        <v>4361.7937643280002</v>
      </c>
      <c r="D106" s="35">
        <v>2676.3650285452568</v>
      </c>
      <c r="E106" s="1"/>
      <c r="F106" s="34" t="s">
        <v>54</v>
      </c>
      <c r="G106" s="37">
        <v>5965.9309222319716</v>
      </c>
      <c r="H106" s="37">
        <v>3630.5117855577018</v>
      </c>
      <c r="I106" s="35">
        <f>G106-H106</f>
        <v>2335.4191366742698</v>
      </c>
    </row>
    <row r="107" spans="2:9" x14ac:dyDescent="0.3">
      <c r="B107" s="34" t="s">
        <v>8</v>
      </c>
      <c r="C107" s="35">
        <v>1703.1766127376002</v>
      </c>
      <c r="D107" s="35">
        <v>845.21939710257902</v>
      </c>
      <c r="E107" s="1"/>
      <c r="F107" s="36" t="s">
        <v>12</v>
      </c>
      <c r="G107" s="37">
        <v>27237.485018576208</v>
      </c>
      <c r="H107" s="37">
        <v>15851.521037777205</v>
      </c>
      <c r="I107" s="35">
        <f>G107-H107</f>
        <v>11385.963980799002</v>
      </c>
    </row>
    <row r="108" spans="2:9" x14ac:dyDescent="0.3">
      <c r="B108" s="34" t="s">
        <v>11</v>
      </c>
      <c r="C108" s="35">
        <v>456.94982292960003</v>
      </c>
      <c r="D108" s="35">
        <v>271.96108163047626</v>
      </c>
      <c r="E108" s="1"/>
      <c r="F108" s="34" t="s">
        <v>43</v>
      </c>
      <c r="G108" s="37">
        <v>760</v>
      </c>
      <c r="H108" s="37">
        <v>418.00000000000006</v>
      </c>
      <c r="I108" s="35">
        <f>G108-H108</f>
        <v>341.99999999999994</v>
      </c>
    </row>
    <row r="109" spans="2:9" x14ac:dyDescent="0.3">
      <c r="B109" s="34" t="s">
        <v>6</v>
      </c>
      <c r="C109" s="35">
        <v>3157.1078675136005</v>
      </c>
      <c r="D109" s="35">
        <v>1651.0744343206866</v>
      </c>
      <c r="E109" s="1"/>
      <c r="F109" s="34" t="s">
        <v>44</v>
      </c>
      <c r="G109" s="37">
        <v>1716</v>
      </c>
      <c r="H109" s="37">
        <v>953.23800000000017</v>
      </c>
      <c r="I109" s="35">
        <f>G109-H109</f>
        <v>762.76199999999983</v>
      </c>
    </row>
    <row r="110" spans="2:9" x14ac:dyDescent="0.3">
      <c r="B110" s="34" t="s">
        <v>9</v>
      </c>
      <c r="C110" s="35">
        <v>1246.2267898079999</v>
      </c>
      <c r="D110" s="35">
        <v>655.68426180181393</v>
      </c>
      <c r="E110" s="1"/>
      <c r="F110" s="34" t="s">
        <v>45</v>
      </c>
      <c r="G110" s="37">
        <v>1250.48</v>
      </c>
      <c r="H110" s="37">
        <v>701.58805640000014</v>
      </c>
      <c r="I110" s="35">
        <f>G110-H110</f>
        <v>548.89194359999988</v>
      </c>
    </row>
    <row r="111" spans="2:9" x14ac:dyDescent="0.3">
      <c r="B111" s="34" t="s">
        <v>7</v>
      </c>
      <c r="C111" s="35">
        <v>3157.1078675136005</v>
      </c>
      <c r="D111" s="35">
        <v>1667.5712127620759</v>
      </c>
      <c r="E111" s="1"/>
      <c r="F111" s="34" t="s">
        <v>46</v>
      </c>
      <c r="G111" s="37">
        <v>2049.4936000000002</v>
      </c>
      <c r="H111" s="37">
        <v>1161.3774180654802</v>
      </c>
      <c r="I111" s="35">
        <f>G111-H111</f>
        <v>888.11618193452</v>
      </c>
    </row>
    <row r="112" spans="2:9" x14ac:dyDescent="0.3">
      <c r="B112" s="34" t="s">
        <v>17</v>
      </c>
      <c r="C112" s="35">
        <v>2533.9944726096001</v>
      </c>
      <c r="D112" s="35">
        <v>1233.7941723964598</v>
      </c>
      <c r="E112" s="1"/>
      <c r="F112" s="34" t="s">
        <v>47</v>
      </c>
      <c r="G112" s="37">
        <v>2626.2796560000006</v>
      </c>
      <c r="H112" s="37">
        <v>1503.1044277782619</v>
      </c>
      <c r="I112" s="35">
        <f>G112-H112</f>
        <v>1123.1752282217387</v>
      </c>
    </row>
    <row r="113" spans="2:9" x14ac:dyDescent="0.3">
      <c r="B113" s="34" t="s">
        <v>2</v>
      </c>
      <c r="C113" s="35">
        <v>5774.1841261104009</v>
      </c>
      <c r="D113" s="35">
        <v>3377.3799075649467</v>
      </c>
      <c r="E113" s="1"/>
      <c r="F113" s="34" t="s">
        <v>48</v>
      </c>
      <c r="G113" s="37">
        <v>2402.8555751199997</v>
      </c>
      <c r="H113" s="37">
        <v>1416.4885797305926</v>
      </c>
      <c r="I113" s="35">
        <f>G113-H113</f>
        <v>986.36699538940707</v>
      </c>
    </row>
    <row r="114" spans="2:9" x14ac:dyDescent="0.3">
      <c r="B114" s="34" t="s">
        <v>12</v>
      </c>
      <c r="C114" s="35">
        <v>2035.5037566864003</v>
      </c>
      <c r="D114" s="35">
        <v>1247.9312403988549</v>
      </c>
      <c r="E114" s="1"/>
      <c r="F114" s="34" t="s">
        <v>49</v>
      </c>
      <c r="G114" s="37">
        <v>2035.5037566864003</v>
      </c>
      <c r="H114" s="37">
        <v>1247.9312403988549</v>
      </c>
      <c r="I114" s="35">
        <f>G114-H114</f>
        <v>787.57251628754534</v>
      </c>
    </row>
    <row r="115" spans="2:9" x14ac:dyDescent="0.3">
      <c r="B115" s="34" t="s">
        <v>10</v>
      </c>
      <c r="C115" s="35">
        <v>1287.7676828016001</v>
      </c>
      <c r="D115" s="35">
        <v>743.72814025905336</v>
      </c>
      <c r="E115" s="1"/>
      <c r="F115" s="34" t="s">
        <v>50</v>
      </c>
      <c r="G115" s="37">
        <v>2116.9239069538562</v>
      </c>
      <c r="H115" s="37">
        <v>1271.8915202145129</v>
      </c>
      <c r="I115" s="35">
        <f>G115-H115</f>
        <v>845.03238673934334</v>
      </c>
    </row>
    <row r="116" spans="2:9" x14ac:dyDescent="0.3">
      <c r="B116" s="34" t="s">
        <v>5</v>
      </c>
      <c r="C116" s="35">
        <v>1370.8494687888001</v>
      </c>
      <c r="D116" s="35">
        <v>637.21731809536425</v>
      </c>
      <c r="E116" s="1"/>
      <c r="F116" s="34" t="s">
        <v>51</v>
      </c>
      <c r="G116" s="37">
        <v>2829.3336054368992</v>
      </c>
      <c r="H116" s="37">
        <v>1750.9196107880391</v>
      </c>
      <c r="I116" s="35">
        <f>G116-H116</f>
        <v>1078.4139946488601</v>
      </c>
    </row>
    <row r="117" spans="2:9" x14ac:dyDescent="0.3">
      <c r="B117" s="34" t="s">
        <v>20</v>
      </c>
      <c r="C117" s="35">
        <v>4444.8755503152006</v>
      </c>
      <c r="D117" s="35">
        <v>2048.8218783109123</v>
      </c>
      <c r="E117" s="1"/>
      <c r="F117" s="34" t="s">
        <v>52</v>
      </c>
      <c r="G117" s="37">
        <v>2801.0402693825299</v>
      </c>
      <c r="H117" s="37">
        <v>1555.9778696419958</v>
      </c>
      <c r="I117" s="35">
        <f>G117-H117</f>
        <v>1245.0623997405341</v>
      </c>
    </row>
    <row r="118" spans="2:9" x14ac:dyDescent="0.3">
      <c r="B118" s="34" t="s">
        <v>4</v>
      </c>
      <c r="C118" s="35">
        <v>4818.7435872576007</v>
      </c>
      <c r="D118" s="35">
        <v>2408.1209672965392</v>
      </c>
      <c r="E118" s="1"/>
      <c r="F118" s="34" t="s">
        <v>53</v>
      </c>
      <c r="G118" s="37">
        <v>2688.9986586072287</v>
      </c>
      <c r="H118" s="37">
        <v>1539.0005328672169</v>
      </c>
      <c r="I118" s="35">
        <f>G118-H118</f>
        <v>1149.9981257400118</v>
      </c>
    </row>
    <row r="119" spans="2:9" x14ac:dyDescent="0.3">
      <c r="B119" s="34" t="s">
        <v>15</v>
      </c>
      <c r="C119" s="35">
        <v>1412.3903617824001</v>
      </c>
      <c r="D119" s="35">
        <v>611.4805935491836</v>
      </c>
      <c r="E119" s="1"/>
      <c r="F119" s="34" t="s">
        <v>54</v>
      </c>
      <c r="G119" s="37">
        <v>3960.5759903892917</v>
      </c>
      <c r="H119" s="37">
        <v>2332.0037818922497</v>
      </c>
      <c r="I119" s="35">
        <f>G119-H119</f>
        <v>1628.5722084970421</v>
      </c>
    </row>
    <row r="120" spans="2:9" x14ac:dyDescent="0.3">
      <c r="B120" s="34" t="s">
        <v>16</v>
      </c>
      <c r="C120" s="35">
        <v>3157.1078675136005</v>
      </c>
      <c r="D120" s="35">
        <v>1515.7083392097993</v>
      </c>
      <c r="E120" s="1"/>
      <c r="F120" s="36" t="s">
        <v>10</v>
      </c>
      <c r="G120" s="37">
        <v>24974.207387894301</v>
      </c>
      <c r="H120" s="37">
        <v>14559.69471863563</v>
      </c>
      <c r="I120" s="35">
        <f>G120-H120</f>
        <v>10414.512669258671</v>
      </c>
    </row>
    <row r="121" spans="2:9" x14ac:dyDescent="0.3">
      <c r="B121" s="34" t="s">
        <v>13</v>
      </c>
      <c r="C121" s="35">
        <v>1453.9312547760003</v>
      </c>
      <c r="D121" s="35">
        <v>825.57661980584851</v>
      </c>
      <c r="E121" s="1"/>
      <c r="F121" s="34" t="s">
        <v>43</v>
      </c>
      <c r="G121" s="37">
        <v>1520</v>
      </c>
      <c r="H121" s="37">
        <v>820.80000000000007</v>
      </c>
      <c r="I121" s="35">
        <f>G121-H121</f>
        <v>699.19999999999993</v>
      </c>
    </row>
    <row r="122" spans="2:9" x14ac:dyDescent="0.3">
      <c r="B122" s="36" t="s">
        <v>50</v>
      </c>
      <c r="C122" s="35"/>
      <c r="D122" s="35"/>
      <c r="E122" s="1"/>
      <c r="F122" s="34" t="s">
        <v>44</v>
      </c>
      <c r="G122" s="37">
        <v>2112</v>
      </c>
      <c r="H122" s="37">
        <v>1197.5040000000001</v>
      </c>
      <c r="I122" s="35">
        <f>G122-H122</f>
        <v>914.49599999999987</v>
      </c>
    </row>
    <row r="123" spans="2:9" x14ac:dyDescent="0.3">
      <c r="B123" s="34" t="s">
        <v>3</v>
      </c>
      <c r="C123" s="35">
        <v>5400.3160891680009</v>
      </c>
      <c r="D123" s="35">
        <v>3446.1385891363693</v>
      </c>
      <c r="E123" s="1"/>
      <c r="F123" s="34" t="s">
        <v>45</v>
      </c>
      <c r="G123" s="37">
        <v>2500.96</v>
      </c>
      <c r="H123" s="37">
        <v>1432.2247632000001</v>
      </c>
      <c r="I123" s="35">
        <f>G123-H123</f>
        <v>1068.7352367999999</v>
      </c>
    </row>
    <row r="124" spans="2:9" x14ac:dyDescent="0.3">
      <c r="B124" s="34" t="s">
        <v>8</v>
      </c>
      <c r="C124" s="35">
        <v>1771.3036772471044</v>
      </c>
      <c r="D124" s="35">
        <v>852.65732779708185</v>
      </c>
      <c r="E124" s="1"/>
      <c r="F124" s="34" t="s">
        <v>46</v>
      </c>
      <c r="G124" s="37">
        <v>2425.9312</v>
      </c>
      <c r="H124" s="37">
        <v>1430.93576091312</v>
      </c>
      <c r="I124" s="35">
        <f>G124-H124</f>
        <v>994.99543908687997</v>
      </c>
    </row>
    <row r="125" spans="2:9" x14ac:dyDescent="0.3">
      <c r="B125" s="34" t="s">
        <v>11</v>
      </c>
      <c r="C125" s="35">
        <v>475.22781584678404</v>
      </c>
      <c r="D125" s="35">
        <v>288.85036702148852</v>
      </c>
      <c r="E125" s="1"/>
      <c r="F125" s="34" t="s">
        <v>47</v>
      </c>
      <c r="G125" s="37">
        <v>1941.1632239999999</v>
      </c>
      <c r="H125" s="37">
        <v>1122.095415356868</v>
      </c>
      <c r="I125" s="35">
        <f>G125-H125</f>
        <v>819.06780864313191</v>
      </c>
    </row>
    <row r="126" spans="2:9" x14ac:dyDescent="0.3">
      <c r="B126" s="34" t="s">
        <v>6</v>
      </c>
      <c r="C126" s="35">
        <v>1987.3163208138244</v>
      </c>
      <c r="D126" s="35">
        <v>1080.8802233607594</v>
      </c>
      <c r="E126" s="1"/>
      <c r="F126" s="34" t="s">
        <v>48</v>
      </c>
      <c r="G126" s="37">
        <v>1669.78099288</v>
      </c>
      <c r="H126" s="37">
        <v>994.17873819327406</v>
      </c>
      <c r="I126" s="35">
        <f>G126-H126</f>
        <v>675.60225468672593</v>
      </c>
    </row>
    <row r="127" spans="2:9" x14ac:dyDescent="0.3">
      <c r="B127" s="34" t="s">
        <v>9</v>
      </c>
      <c r="C127" s="35">
        <v>1296.0758614003203</v>
      </c>
      <c r="D127" s="35">
        <v>709.18809756484222</v>
      </c>
      <c r="E127" s="1"/>
      <c r="F127" s="34" t="s">
        <v>49</v>
      </c>
      <c r="G127" s="37">
        <v>1287.7676828016001</v>
      </c>
      <c r="H127" s="37">
        <v>743.72814025905336</v>
      </c>
      <c r="I127" s="35">
        <f>G127-H127</f>
        <v>544.03954254254677</v>
      </c>
    </row>
    <row r="128" spans="2:9" x14ac:dyDescent="0.3">
      <c r="B128" s="34" t="s">
        <v>7</v>
      </c>
      <c r="C128" s="35">
        <v>3283.3921822141447</v>
      </c>
      <c r="D128" s="35">
        <v>1751.6168018852845</v>
      </c>
      <c r="E128" s="1"/>
      <c r="F128" s="34" t="s">
        <v>50</v>
      </c>
      <c r="G128" s="37">
        <v>1339.2783901136643</v>
      </c>
      <c r="H128" s="37">
        <v>796.68158384549804</v>
      </c>
      <c r="I128" s="35">
        <f>G128-H128</f>
        <v>542.59680626816623</v>
      </c>
    </row>
    <row r="129" spans="2:9" x14ac:dyDescent="0.3">
      <c r="B129" s="34" t="s">
        <v>17</v>
      </c>
      <c r="C129" s="35">
        <v>2635.3542515139843</v>
      </c>
      <c r="D129" s="35">
        <v>1257.4830205064718</v>
      </c>
      <c r="E129" s="1"/>
      <c r="F129" s="34" t="s">
        <v>51</v>
      </c>
      <c r="G129" s="37">
        <v>2445.6951504624044</v>
      </c>
      <c r="H129" s="37">
        <v>1513.0371045146255</v>
      </c>
      <c r="I129" s="35">
        <f>G129-H129</f>
        <v>932.65804594777887</v>
      </c>
    </row>
    <row r="130" spans="2:9" x14ac:dyDescent="0.3">
      <c r="B130" s="34" t="s">
        <v>2</v>
      </c>
      <c r="C130" s="35">
        <v>6869.2020654216976</v>
      </c>
      <c r="D130" s="35">
        <v>4098.2245492463198</v>
      </c>
      <c r="E130" s="1"/>
      <c r="F130" s="34" t="s">
        <v>52</v>
      </c>
      <c r="G130" s="37">
        <v>2895.9907869887174</v>
      </c>
      <c r="H130" s="37">
        <v>1642.0267762226031</v>
      </c>
      <c r="I130" s="35">
        <f>G130-H130</f>
        <v>1253.9640107661144</v>
      </c>
    </row>
    <row r="131" spans="2:9" x14ac:dyDescent="0.3">
      <c r="B131" s="34" t="s">
        <v>12</v>
      </c>
      <c r="C131" s="35">
        <v>2116.9239069538562</v>
      </c>
      <c r="D131" s="35">
        <v>1271.8915202145129</v>
      </c>
      <c r="E131" s="1"/>
      <c r="F131" s="34" t="s">
        <v>53</v>
      </c>
      <c r="G131" s="37">
        <v>2780.1511555091688</v>
      </c>
      <c r="H131" s="37">
        <v>1607.0749883503549</v>
      </c>
      <c r="I131" s="35">
        <f>G131-H131</f>
        <v>1173.0761671588139</v>
      </c>
    </row>
    <row r="132" spans="2:9" x14ac:dyDescent="0.3">
      <c r="B132" s="34" t="s">
        <v>10</v>
      </c>
      <c r="C132" s="35">
        <v>1339.2783901136643</v>
      </c>
      <c r="D132" s="35">
        <v>796.68158384549804</v>
      </c>
      <c r="E132" s="1"/>
      <c r="F132" s="34" t="s">
        <v>54</v>
      </c>
      <c r="G132" s="37">
        <v>2055.4888051387466</v>
      </c>
      <c r="H132" s="37">
        <v>1259.4074477802305</v>
      </c>
      <c r="I132" s="35">
        <f>G132-H132</f>
        <v>796.08135735851602</v>
      </c>
    </row>
    <row r="133" spans="2:9" x14ac:dyDescent="0.3">
      <c r="B133" s="34" t="s">
        <v>5</v>
      </c>
      <c r="C133" s="35">
        <v>2289.7340218072322</v>
      </c>
      <c r="D133" s="35">
        <v>1043.0590970287317</v>
      </c>
      <c r="E133" s="1"/>
      <c r="F133" s="36" t="s">
        <v>5</v>
      </c>
      <c r="G133" s="37">
        <v>28589.956371885684</v>
      </c>
      <c r="H133" s="37">
        <v>13047.778706700836</v>
      </c>
      <c r="I133" s="35">
        <f>G133-H133</f>
        <v>15542.177665184849</v>
      </c>
    </row>
    <row r="134" spans="2:9" x14ac:dyDescent="0.3">
      <c r="B134" s="34" t="s">
        <v>20</v>
      </c>
      <c r="C134" s="35">
        <v>2894.5694237940488</v>
      </c>
      <c r="D134" s="35">
        <v>1374.2501470572479</v>
      </c>
      <c r="E134" s="1"/>
      <c r="F134" s="34" t="s">
        <v>43</v>
      </c>
      <c r="G134" s="37">
        <v>1800</v>
      </c>
      <c r="H134" s="37">
        <v>882</v>
      </c>
      <c r="I134" s="35">
        <f>G134-H134</f>
        <v>918</v>
      </c>
    </row>
    <row r="135" spans="2:9" x14ac:dyDescent="0.3">
      <c r="B135" s="34" t="s">
        <v>4</v>
      </c>
      <c r="C135" s="35">
        <v>5875.5439050147861</v>
      </c>
      <c r="D135" s="35">
        <v>2994.9717431613021</v>
      </c>
      <c r="E135" s="1"/>
      <c r="F135" s="34" t="s">
        <v>44</v>
      </c>
      <c r="G135" s="37">
        <v>2420</v>
      </c>
      <c r="H135" s="37">
        <v>1114.6519999999998</v>
      </c>
      <c r="I135" s="35">
        <f>G135-H135</f>
        <v>1305.3480000000002</v>
      </c>
    </row>
    <row r="136" spans="2:9" x14ac:dyDescent="0.3">
      <c r="B136" s="34" t="s">
        <v>15</v>
      </c>
      <c r="C136" s="35">
        <v>1036.8606891202562</v>
      </c>
      <c r="D136" s="35">
        <v>453.38768150404417</v>
      </c>
      <c r="E136" s="1"/>
      <c r="F136" s="34" t="s">
        <v>45</v>
      </c>
      <c r="G136" s="37">
        <v>2285.36</v>
      </c>
      <c r="H136" s="37">
        <v>1031.5840796800001</v>
      </c>
      <c r="I136" s="35">
        <f>G136-H136</f>
        <v>1253.7759203200001</v>
      </c>
    </row>
    <row r="137" spans="2:9" x14ac:dyDescent="0.3">
      <c r="B137" s="34" t="s">
        <v>16</v>
      </c>
      <c r="C137" s="35">
        <v>2851.3668950807046</v>
      </c>
      <c r="D137" s="35">
        <v>1409.9916712560719</v>
      </c>
      <c r="E137" s="1"/>
      <c r="F137" s="34" t="s">
        <v>46</v>
      </c>
      <c r="G137" s="37">
        <v>1798.5352</v>
      </c>
      <c r="H137" s="37">
        <v>795.60046272044792</v>
      </c>
      <c r="I137" s="35">
        <f>G137-H137</f>
        <v>1002.9347372795521</v>
      </c>
    </row>
    <row r="138" spans="2:9" x14ac:dyDescent="0.3">
      <c r="B138" s="34" t="s">
        <v>13</v>
      </c>
      <c r="C138" s="35">
        <v>1080.0632178336002</v>
      </c>
      <c r="D138" s="35">
        <v>631.68405366858929</v>
      </c>
      <c r="E138" s="1"/>
      <c r="F138" s="34" t="s">
        <v>47</v>
      </c>
      <c r="G138" s="37">
        <v>1636.6670319999998</v>
      </c>
      <c r="H138" s="37">
        <v>731.23638528636366</v>
      </c>
      <c r="I138" s="35">
        <f>G138-H138</f>
        <v>905.43064671363618</v>
      </c>
    </row>
    <row r="139" spans="2:9" x14ac:dyDescent="0.3">
      <c r="B139" s="36" t="s">
        <v>51</v>
      </c>
      <c r="C139" s="35"/>
      <c r="D139" s="35"/>
      <c r="E139" s="1"/>
      <c r="F139" s="34" t="s">
        <v>48</v>
      </c>
      <c r="G139" s="37">
        <v>529.44275384000002</v>
      </c>
      <c r="H139" s="37">
        <v>241.277397249302</v>
      </c>
      <c r="I139" s="35">
        <f>G139-H139</f>
        <v>288.16535659069802</v>
      </c>
    </row>
    <row r="140" spans="2:9" x14ac:dyDescent="0.3">
      <c r="B140" s="34" t="s">
        <v>3</v>
      </c>
      <c r="C140" s="35">
        <v>4555.7066528221258</v>
      </c>
      <c r="D140" s="35">
        <v>2819.9476383815781</v>
      </c>
      <c r="E140" s="1"/>
      <c r="F140" s="34" t="s">
        <v>49</v>
      </c>
      <c r="G140" s="37">
        <v>1370.8494687888001</v>
      </c>
      <c r="H140" s="37">
        <v>637.21731809536425</v>
      </c>
      <c r="I140" s="35">
        <f>G140-H140</f>
        <v>733.63215069343585</v>
      </c>
    </row>
    <row r="141" spans="2:9" x14ac:dyDescent="0.3">
      <c r="B141" s="34" t="s">
        <v>8</v>
      </c>
      <c r="C141" s="35">
        <v>1966.147081744286</v>
      </c>
      <c r="D141" s="35">
        <v>965.37862653185607</v>
      </c>
      <c r="E141" s="1"/>
      <c r="F141" s="34" t="s">
        <v>50</v>
      </c>
      <c r="G141" s="37">
        <v>2289.7340218072322</v>
      </c>
      <c r="H141" s="37">
        <v>1043.0590970287317</v>
      </c>
      <c r="I141" s="35">
        <f>G141-H141</f>
        <v>1246.6749247785006</v>
      </c>
    </row>
    <row r="142" spans="2:9" x14ac:dyDescent="0.3">
      <c r="B142" s="34" t="s">
        <v>11</v>
      </c>
      <c r="C142" s="35">
        <v>1007.0509443080489</v>
      </c>
      <c r="D142" s="35">
        <v>599.85818310595278</v>
      </c>
      <c r="E142" s="1"/>
      <c r="F142" s="34" t="s">
        <v>51</v>
      </c>
      <c r="G142" s="37">
        <v>3980.2489703603837</v>
      </c>
      <c r="H142" s="37">
        <v>1849.4146283290984</v>
      </c>
      <c r="I142" s="35">
        <f>G142-H142</f>
        <v>2130.8343420312854</v>
      </c>
    </row>
    <row r="143" spans="2:9" x14ac:dyDescent="0.3">
      <c r="B143" s="34" t="s">
        <v>6</v>
      </c>
      <c r="C143" s="35">
        <v>2685.4691848214638</v>
      </c>
      <c r="D143" s="35">
        <v>1519.0220711188913</v>
      </c>
      <c r="E143" s="1"/>
      <c r="F143" s="34" t="s">
        <v>52</v>
      </c>
      <c r="G143" s="37">
        <v>2990.941304594905</v>
      </c>
      <c r="H143" s="37">
        <v>1377.6275648964131</v>
      </c>
      <c r="I143" s="35">
        <f>G143-H143</f>
        <v>1613.3137396984919</v>
      </c>
    </row>
    <row r="144" spans="2:9" x14ac:dyDescent="0.3">
      <c r="B144" s="34" t="s">
        <v>9</v>
      </c>
      <c r="C144" s="35">
        <v>1438.6442061543555</v>
      </c>
      <c r="D144" s="35">
        <v>795.07077617994469</v>
      </c>
      <c r="E144" s="1"/>
      <c r="F144" s="34" t="s">
        <v>53</v>
      </c>
      <c r="G144" s="37">
        <v>3327.0661369208083</v>
      </c>
      <c r="H144" s="37">
        <v>1486.4793925724032</v>
      </c>
      <c r="I144" s="35">
        <f>G144-H144</f>
        <v>1840.5867443484051</v>
      </c>
    </row>
    <row r="145" spans="2:9" x14ac:dyDescent="0.3">
      <c r="B145" s="34" t="s">
        <v>7</v>
      </c>
      <c r="C145" s="35">
        <v>2685.4691848214638</v>
      </c>
      <c r="D145" s="35">
        <v>1475.6173081229601</v>
      </c>
      <c r="E145" s="1"/>
      <c r="F145" s="34" t="s">
        <v>54</v>
      </c>
      <c r="G145" s="37">
        <v>4161.1114835735598</v>
      </c>
      <c r="H145" s="37">
        <v>1857.630380842711</v>
      </c>
      <c r="I145" s="35">
        <f>G145-H145</f>
        <v>2303.4811027308488</v>
      </c>
    </row>
    <row r="146" spans="2:9" x14ac:dyDescent="0.3">
      <c r="B146" s="34" t="s">
        <v>17</v>
      </c>
      <c r="C146" s="35">
        <v>3404.7912878986413</v>
      </c>
      <c r="D146" s="35">
        <v>1673.3656385491558</v>
      </c>
      <c r="E146" s="1"/>
      <c r="F146" s="36" t="s">
        <v>20</v>
      </c>
      <c r="G146" s="37">
        <v>40584.051668135726</v>
      </c>
      <c r="H146" s="37">
        <v>17686.435319250617</v>
      </c>
      <c r="I146" s="35">
        <f>G146-H146</f>
        <v>22897.616348885109</v>
      </c>
    </row>
    <row r="147" spans="2:9" x14ac:dyDescent="0.3">
      <c r="B147" s="34" t="s">
        <v>2</v>
      </c>
      <c r="C147" s="35">
        <v>4747.525880309373</v>
      </c>
      <c r="D147" s="35">
        <v>2775.7661497002796</v>
      </c>
      <c r="E147" s="1"/>
      <c r="F147" s="34" t="s">
        <v>43</v>
      </c>
      <c r="G147" s="37">
        <v>2280</v>
      </c>
      <c r="H147" s="37">
        <v>889.2</v>
      </c>
      <c r="I147" s="35">
        <f>G147-H147</f>
        <v>1390.8</v>
      </c>
    </row>
    <row r="148" spans="2:9" x14ac:dyDescent="0.3">
      <c r="B148" s="34" t="s">
        <v>12</v>
      </c>
      <c r="C148" s="35">
        <v>2829.3336054368992</v>
      </c>
      <c r="D148" s="35">
        <v>1750.9196107880391</v>
      </c>
      <c r="E148" s="1"/>
      <c r="F148" s="34" t="s">
        <v>44</v>
      </c>
      <c r="G148" s="37">
        <v>3388</v>
      </c>
      <c r="H148" s="37">
        <v>1374.1728000000001</v>
      </c>
      <c r="I148" s="35">
        <f>G148-H148</f>
        <v>2013.8271999999999</v>
      </c>
    </row>
    <row r="149" spans="2:9" x14ac:dyDescent="0.3">
      <c r="B149" s="34" t="s">
        <v>10</v>
      </c>
      <c r="C149" s="35">
        <v>2445.6951504624044</v>
      </c>
      <c r="D149" s="35">
        <v>1513.0371045146255</v>
      </c>
      <c r="E149" s="1"/>
      <c r="F149" s="34" t="s">
        <v>45</v>
      </c>
      <c r="G149" s="37">
        <v>4182.6400000000003</v>
      </c>
      <c r="H149" s="37">
        <v>1713.4435718400002</v>
      </c>
      <c r="I149" s="35">
        <f>G149-H149</f>
        <v>2469.1964281600003</v>
      </c>
    </row>
    <row r="150" spans="2:9" x14ac:dyDescent="0.3">
      <c r="B150" s="34" t="s">
        <v>5</v>
      </c>
      <c r="C150" s="35">
        <v>3980.2489703603837</v>
      </c>
      <c r="D150" s="35">
        <v>1849.4146283290984</v>
      </c>
      <c r="E150" s="1"/>
      <c r="F150" s="34" t="s">
        <v>46</v>
      </c>
      <c r="G150" s="37">
        <v>4057.1608000000001</v>
      </c>
      <c r="H150" s="37">
        <v>1678.6606673316483</v>
      </c>
      <c r="I150" s="35">
        <f>G150-H150</f>
        <v>2378.5001326683519</v>
      </c>
    </row>
    <row r="151" spans="2:9" x14ac:dyDescent="0.3">
      <c r="B151" s="34" t="s">
        <v>20</v>
      </c>
      <c r="C151" s="35">
        <v>3212.9720604113941</v>
      </c>
      <c r="D151" s="35">
        <v>1494.9093099688741</v>
      </c>
      <c r="E151" s="1"/>
      <c r="F151" s="34" t="s">
        <v>47</v>
      </c>
      <c r="G151" s="37">
        <v>3692.0163280000002</v>
      </c>
      <c r="H151" s="37">
        <v>1588.6844555626722</v>
      </c>
      <c r="I151" s="35">
        <f>G151-H151</f>
        <v>2103.331872437328</v>
      </c>
    </row>
    <row r="152" spans="2:9" x14ac:dyDescent="0.3">
      <c r="B152" s="34" t="s">
        <v>4</v>
      </c>
      <c r="C152" s="35">
        <v>5562.7575971301749</v>
      </c>
      <c r="D152" s="35">
        <v>2948.9548832016703</v>
      </c>
      <c r="E152" s="1"/>
      <c r="F152" s="34" t="s">
        <v>48</v>
      </c>
      <c r="G152" s="37">
        <v>3950.4574709600001</v>
      </c>
      <c r="H152" s="37">
        <v>1767.8880621501416</v>
      </c>
      <c r="I152" s="35">
        <f>G152-H152</f>
        <v>2182.5694088098585</v>
      </c>
    </row>
    <row r="153" spans="2:9" x14ac:dyDescent="0.3">
      <c r="B153" s="34" t="s">
        <v>15</v>
      </c>
      <c r="C153" s="35">
        <v>2110.0115023597214</v>
      </c>
      <c r="D153" s="35">
        <v>913.41749254212255</v>
      </c>
      <c r="E153" s="1"/>
      <c r="F153" s="34" t="s">
        <v>49</v>
      </c>
      <c r="G153" s="37">
        <v>4444.8755503152006</v>
      </c>
      <c r="H153" s="37">
        <v>2048.8218783109123</v>
      </c>
      <c r="I153" s="35">
        <f>G153-H153</f>
        <v>2396.0536720042883</v>
      </c>
    </row>
    <row r="154" spans="2:9" x14ac:dyDescent="0.3">
      <c r="B154" s="34" t="s">
        <v>16</v>
      </c>
      <c r="C154" s="35">
        <v>3165.0172535395823</v>
      </c>
      <c r="D154" s="35">
        <v>1612.0434777470671</v>
      </c>
      <c r="E154" s="1"/>
      <c r="F154" s="34" t="s">
        <v>50</v>
      </c>
      <c r="G154" s="37">
        <v>2894.5694237940488</v>
      </c>
      <c r="H154" s="37">
        <v>1374.2501470572479</v>
      </c>
      <c r="I154" s="35">
        <f>G154-H154</f>
        <v>1520.3192767368009</v>
      </c>
    </row>
    <row r="155" spans="2:9" x14ac:dyDescent="0.3">
      <c r="B155" s="34" t="s">
        <v>13</v>
      </c>
      <c r="C155" s="35">
        <v>2157.9663092315332</v>
      </c>
      <c r="D155" s="35">
        <v>1274.7257866221396</v>
      </c>
      <c r="E155" s="1"/>
      <c r="F155" s="34" t="s">
        <v>51</v>
      </c>
      <c r="G155" s="37">
        <v>3212.9720604113941</v>
      </c>
      <c r="H155" s="37">
        <v>1494.9093099688741</v>
      </c>
      <c r="I155" s="35">
        <f>G155-H155</f>
        <v>1718.0627504425199</v>
      </c>
    </row>
    <row r="156" spans="2:9" x14ac:dyDescent="0.3">
      <c r="B156" s="36" t="s">
        <v>52</v>
      </c>
      <c r="C156" s="35"/>
      <c r="D156" s="35"/>
      <c r="E156" s="1"/>
      <c r="F156" s="34" t="s">
        <v>52</v>
      </c>
      <c r="G156" s="37">
        <v>3180.8423398072805</v>
      </c>
      <c r="H156" s="37">
        <v>1290.149653025833</v>
      </c>
      <c r="I156" s="35">
        <f>G156-H156</f>
        <v>1890.6926867814475</v>
      </c>
    </row>
    <row r="157" spans="2:9" x14ac:dyDescent="0.3">
      <c r="B157" s="34" t="s">
        <v>3</v>
      </c>
      <c r="C157" s="35">
        <v>4510.1495862939037</v>
      </c>
      <c r="D157" s="35">
        <v>2509.4472298139281</v>
      </c>
      <c r="E157" s="1"/>
      <c r="F157" s="34" t="s">
        <v>53</v>
      </c>
      <c r="G157" s="37">
        <v>2142.0836771955892</v>
      </c>
      <c r="H157" s="37">
        <v>921.74430938084436</v>
      </c>
      <c r="I157" s="35">
        <f>G157-H157</f>
        <v>1220.3393678147449</v>
      </c>
    </row>
    <row r="158" spans="2:9" x14ac:dyDescent="0.3">
      <c r="B158" s="34" t="s">
        <v>8</v>
      </c>
      <c r="C158" s="35">
        <v>996.9804348649684</v>
      </c>
      <c r="D158" s="35">
        <v>471.0732554736976</v>
      </c>
      <c r="E158" s="1"/>
      <c r="F158" s="34" t="s">
        <v>54</v>
      </c>
      <c r="G158" s="37">
        <v>3158.4340176522201</v>
      </c>
      <c r="H158" s="37">
        <v>1544.5104646224395</v>
      </c>
      <c r="I158" s="35">
        <f>G158-H158</f>
        <v>1613.9235530297806</v>
      </c>
    </row>
    <row r="159" spans="2:9" x14ac:dyDescent="0.3">
      <c r="B159" s="34" t="s">
        <v>11</v>
      </c>
      <c r="C159" s="35">
        <v>1329.3072464866245</v>
      </c>
      <c r="D159" s="35">
        <v>851.42129137468294</v>
      </c>
      <c r="E159" s="1"/>
      <c r="F159" s="36" t="s">
        <v>4</v>
      </c>
      <c r="G159" s="37">
        <v>54921.168032069829</v>
      </c>
      <c r="H159" s="37">
        <v>27457.589327155347</v>
      </c>
      <c r="I159" s="35">
        <f>G159-H159</f>
        <v>27463.578704914482</v>
      </c>
    </row>
    <row r="160" spans="2:9" x14ac:dyDescent="0.3">
      <c r="B160" s="34" t="s">
        <v>6</v>
      </c>
      <c r="C160" s="35">
        <v>2183.8619049423119</v>
      </c>
      <c r="D160" s="35">
        <v>1155.6997200954715</v>
      </c>
      <c r="E160" s="1"/>
      <c r="F160" s="34" t="s">
        <v>43</v>
      </c>
      <c r="G160" s="37">
        <v>3040</v>
      </c>
      <c r="H160" s="37">
        <v>1605.1200000000001</v>
      </c>
      <c r="I160" s="35">
        <f>G160-H160</f>
        <v>1434.8799999999999</v>
      </c>
    </row>
    <row r="161" spans="2:9" x14ac:dyDescent="0.3">
      <c r="B161" s="34" t="s">
        <v>9</v>
      </c>
      <c r="C161" s="35">
        <v>1424.2577640928118</v>
      </c>
      <c r="D161" s="35">
        <v>829.08892963370772</v>
      </c>
      <c r="E161" s="1"/>
      <c r="F161" s="34" t="s">
        <v>44</v>
      </c>
      <c r="G161" s="37">
        <v>3783.9999999999995</v>
      </c>
      <c r="H161" s="37">
        <v>1818.1363199999998</v>
      </c>
      <c r="I161" s="35">
        <f>G161-H161</f>
        <v>1965.8636799999997</v>
      </c>
    </row>
    <row r="162" spans="2:9" x14ac:dyDescent="0.3">
      <c r="B162" s="34" t="s">
        <v>7</v>
      </c>
      <c r="C162" s="35">
        <v>1709.1093169113742</v>
      </c>
      <c r="D162" s="35">
        <v>886.00226988685631</v>
      </c>
      <c r="E162" s="1"/>
      <c r="F162" s="34" t="s">
        <v>45</v>
      </c>
      <c r="G162" s="37">
        <v>4570.72</v>
      </c>
      <c r="H162" s="37">
        <v>2240.062336512</v>
      </c>
      <c r="I162" s="35">
        <f>G162-H162</f>
        <v>2330.6576634880003</v>
      </c>
    </row>
    <row r="163" spans="2:9" x14ac:dyDescent="0.3">
      <c r="B163" s="34" t="s">
        <v>17</v>
      </c>
      <c r="C163" s="35">
        <v>3370.7433750196546</v>
      </c>
      <c r="D163" s="35">
        <v>1458.1835840335025</v>
      </c>
      <c r="E163" s="1"/>
      <c r="F163" s="34" t="s">
        <v>46</v>
      </c>
      <c r="G163" s="37">
        <v>4015.3343999999997</v>
      </c>
      <c r="H163" s="37">
        <v>1987.5523662618623</v>
      </c>
      <c r="I163" s="35">
        <f>G163-H163</f>
        <v>2027.7820337381374</v>
      </c>
    </row>
    <row r="164" spans="2:9" x14ac:dyDescent="0.3">
      <c r="B164" s="34" t="s">
        <v>2</v>
      </c>
      <c r="C164" s="35">
        <v>5174.8032095372164</v>
      </c>
      <c r="D164" s="35">
        <v>3125.0636582395255</v>
      </c>
      <c r="E164" s="1"/>
      <c r="F164" s="34" t="s">
        <v>47</v>
      </c>
      <c r="G164" s="37">
        <v>3653.9543039999999</v>
      </c>
      <c r="H164" s="37">
        <v>1772.4992002323288</v>
      </c>
      <c r="I164" s="35">
        <f>G164-H164</f>
        <v>1881.4551037676711</v>
      </c>
    </row>
    <row r="165" spans="2:9" x14ac:dyDescent="0.3">
      <c r="B165" s="34" t="s">
        <v>12</v>
      </c>
      <c r="C165" s="35">
        <v>2801.0402693825299</v>
      </c>
      <c r="D165" s="35">
        <v>1555.9778696419958</v>
      </c>
      <c r="E165" s="1"/>
      <c r="F165" s="34" t="s">
        <v>48</v>
      </c>
      <c r="G165" s="37">
        <v>3909.7311052800001</v>
      </c>
      <c r="H165" s="37">
        <v>1915.5398856910779</v>
      </c>
      <c r="I165" s="35">
        <f>G165-H165</f>
        <v>1994.1912195889222</v>
      </c>
    </row>
    <row r="166" spans="2:9" x14ac:dyDescent="0.3">
      <c r="B166" s="34" t="s">
        <v>10</v>
      </c>
      <c r="C166" s="35">
        <v>2895.9907869887174</v>
      </c>
      <c r="D166" s="35">
        <v>1642.0267762226031</v>
      </c>
      <c r="E166" s="1"/>
      <c r="F166" s="34" t="s">
        <v>49</v>
      </c>
      <c r="G166" s="37">
        <v>4818.7435872576007</v>
      </c>
      <c r="H166" s="37">
        <v>2408.1209672965392</v>
      </c>
      <c r="I166" s="35">
        <f>G166-H166</f>
        <v>2410.6226199610614</v>
      </c>
    </row>
    <row r="167" spans="2:9" x14ac:dyDescent="0.3">
      <c r="B167" s="34" t="s">
        <v>5</v>
      </c>
      <c r="C167" s="35">
        <v>2990.941304594905</v>
      </c>
      <c r="D167" s="35">
        <v>1377.6275648964131</v>
      </c>
      <c r="E167" s="1"/>
      <c r="F167" s="34" t="s">
        <v>50</v>
      </c>
      <c r="G167" s="37">
        <v>5875.5439050147861</v>
      </c>
      <c r="H167" s="37">
        <v>2994.9717431613021</v>
      </c>
      <c r="I167" s="35">
        <f>G167-H167</f>
        <v>2880.572161853484</v>
      </c>
    </row>
    <row r="168" spans="2:9" x14ac:dyDescent="0.3">
      <c r="B168" s="34" t="s">
        <v>20</v>
      </c>
      <c r="C168" s="35">
        <v>3180.8423398072805</v>
      </c>
      <c r="D168" s="35">
        <v>1290.149653025833</v>
      </c>
      <c r="E168" s="1"/>
      <c r="F168" s="34" t="s">
        <v>51</v>
      </c>
      <c r="G168" s="37">
        <v>5562.7575971301749</v>
      </c>
      <c r="H168" s="37">
        <v>2948.9548832016703</v>
      </c>
      <c r="I168" s="35">
        <f>G168-H168</f>
        <v>2613.8027139285045</v>
      </c>
    </row>
    <row r="169" spans="2:9" x14ac:dyDescent="0.3">
      <c r="B169" s="34" t="s">
        <v>4</v>
      </c>
      <c r="C169" s="35">
        <v>6456.6351972207485</v>
      </c>
      <c r="D169" s="35">
        <v>3102.2840795606253</v>
      </c>
      <c r="E169" s="1"/>
      <c r="F169" s="34" t="s">
        <v>52</v>
      </c>
      <c r="G169" s="37">
        <v>6456.6351972207485</v>
      </c>
      <c r="H169" s="37">
        <v>3102.2840795606253</v>
      </c>
      <c r="I169" s="35">
        <f>G169-H169</f>
        <v>3354.3511176601232</v>
      </c>
    </row>
    <row r="170" spans="2:9" x14ac:dyDescent="0.3">
      <c r="B170" s="34" t="s">
        <v>15</v>
      </c>
      <c r="C170" s="35">
        <v>2326.2876813515927</v>
      </c>
      <c r="D170" s="35">
        <v>895.62075732036317</v>
      </c>
      <c r="E170" s="1"/>
      <c r="F170" s="34" t="s">
        <v>53</v>
      </c>
      <c r="G170" s="37">
        <v>3919.5573667834178</v>
      </c>
      <c r="H170" s="37">
        <v>1901.3407721828864</v>
      </c>
      <c r="I170" s="35">
        <f>G170-H170</f>
        <v>2018.2165946005314</v>
      </c>
    </row>
    <row r="171" spans="2:9" x14ac:dyDescent="0.3">
      <c r="B171" s="34" t="s">
        <v>16</v>
      </c>
      <c r="C171" s="35">
        <v>3798.0207042474985</v>
      </c>
      <c r="D171" s="35">
        <v>1637.7065276715214</v>
      </c>
      <c r="E171" s="1"/>
      <c r="F171" s="34" t="s">
        <v>54</v>
      </c>
      <c r="G171" s="37">
        <v>5314.1905693831004</v>
      </c>
      <c r="H171" s="37">
        <v>2763.0067730550536</v>
      </c>
      <c r="I171" s="35">
        <f>G171-H171</f>
        <v>2551.1837963280468</v>
      </c>
    </row>
    <row r="172" spans="2:9" x14ac:dyDescent="0.3">
      <c r="B172" s="34" t="s">
        <v>13</v>
      </c>
      <c r="C172" s="35">
        <v>2326.2876813515927</v>
      </c>
      <c r="D172" s="35">
        <v>1197.5728983598001</v>
      </c>
      <c r="E172" s="1"/>
      <c r="F172" s="36" t="s">
        <v>15</v>
      </c>
      <c r="G172" s="37">
        <v>29814.737223800861</v>
      </c>
      <c r="H172" s="37">
        <v>12329.825463510902</v>
      </c>
      <c r="I172" s="35">
        <f>G172-H172</f>
        <v>17484.911760289957</v>
      </c>
    </row>
    <row r="173" spans="2:9" x14ac:dyDescent="0.3">
      <c r="B173" s="36" t="s">
        <v>53</v>
      </c>
      <c r="C173" s="35"/>
      <c r="D173" s="35"/>
      <c r="E173" s="1"/>
      <c r="F173" s="34" t="s">
        <v>43</v>
      </c>
      <c r="G173" s="37">
        <v>2960</v>
      </c>
      <c r="H173" s="37">
        <v>1036</v>
      </c>
      <c r="I173" s="35">
        <f>G173-H173</f>
        <v>1924</v>
      </c>
    </row>
    <row r="174" spans="2:9" x14ac:dyDescent="0.3">
      <c r="B174" s="34" t="s">
        <v>3</v>
      </c>
      <c r="C174" s="35">
        <v>5241.2685718615476</v>
      </c>
      <c r="D174" s="35">
        <v>3155.4203235905684</v>
      </c>
      <c r="E174" s="1"/>
      <c r="F174" s="34" t="s">
        <v>44</v>
      </c>
      <c r="G174" s="37">
        <v>1936</v>
      </c>
      <c r="H174" s="37">
        <v>745.36</v>
      </c>
      <c r="I174" s="35">
        <f>G174-H174</f>
        <v>1190.6399999999999</v>
      </c>
    </row>
    <row r="175" spans="2:9" x14ac:dyDescent="0.3">
      <c r="B175" s="34" t="s">
        <v>8</v>
      </c>
      <c r="C175" s="35">
        <v>957.10121747036965</v>
      </c>
      <c r="D175" s="35">
        <v>484.61544330689281</v>
      </c>
      <c r="E175" s="1"/>
      <c r="F175" s="34" t="s">
        <v>45</v>
      </c>
      <c r="G175" s="37">
        <v>1897.28</v>
      </c>
      <c r="H175" s="37">
        <v>759.67091200000004</v>
      </c>
      <c r="I175" s="35">
        <f>G175-H175</f>
        <v>1137.6090879999999</v>
      </c>
    </row>
    <row r="176" spans="2:9" x14ac:dyDescent="0.3">
      <c r="B176" s="34" t="s">
        <v>11</v>
      </c>
      <c r="C176" s="35">
        <v>2187.6599256465588</v>
      </c>
      <c r="D176" s="35">
        <v>1370.9773970269669</v>
      </c>
      <c r="E176" s="1"/>
      <c r="F176" s="34" t="s">
        <v>46</v>
      </c>
      <c r="G176" s="37">
        <v>3513.4176000000002</v>
      </c>
      <c r="H176" s="37">
        <v>1463.0433033216002</v>
      </c>
      <c r="I176" s="35">
        <f>G176-H176</f>
        <v>2050.3742966784002</v>
      </c>
    </row>
    <row r="177" spans="2:9" x14ac:dyDescent="0.3">
      <c r="B177" s="34" t="s">
        <v>6</v>
      </c>
      <c r="C177" s="35">
        <v>2552.2699132543189</v>
      </c>
      <c r="D177" s="35">
        <v>1258.2598014736861</v>
      </c>
      <c r="E177" s="1"/>
      <c r="F177" s="34" t="s">
        <v>47</v>
      </c>
      <c r="G177" s="37">
        <v>2816.5897760000003</v>
      </c>
      <c r="H177" s="37">
        <v>1208.0592396077009</v>
      </c>
      <c r="I177" s="35">
        <f>G177-H177</f>
        <v>1608.5305363922994</v>
      </c>
    </row>
    <row r="178" spans="2:9" x14ac:dyDescent="0.3">
      <c r="B178" s="34" t="s">
        <v>9</v>
      </c>
      <c r="C178" s="35">
        <v>1367.2874535290991</v>
      </c>
      <c r="D178" s="35">
        <v>756.76266042241014</v>
      </c>
      <c r="E178" s="1"/>
      <c r="F178" s="34" t="s">
        <v>48</v>
      </c>
      <c r="G178" s="37">
        <v>2199.2237467200002</v>
      </c>
      <c r="H178" s="37">
        <v>924.4004000978689</v>
      </c>
      <c r="I178" s="35">
        <f>G178-H178</f>
        <v>1274.8233466221313</v>
      </c>
    </row>
    <row r="179" spans="2:9" x14ac:dyDescent="0.3">
      <c r="B179" s="34" t="s">
        <v>7</v>
      </c>
      <c r="C179" s="35">
        <v>1640.7449442349191</v>
      </c>
      <c r="D179" s="35">
        <v>850.30871156201283</v>
      </c>
      <c r="E179" s="1"/>
      <c r="F179" s="34" t="s">
        <v>49</v>
      </c>
      <c r="G179" s="37">
        <v>1412.3903617824001</v>
      </c>
      <c r="H179" s="37">
        <v>611.4805935491836</v>
      </c>
      <c r="I179" s="35">
        <f>G179-H179</f>
        <v>800.90976823321648</v>
      </c>
    </row>
    <row r="180" spans="2:9" x14ac:dyDescent="0.3">
      <c r="B180" s="34" t="s">
        <v>17</v>
      </c>
      <c r="C180" s="35">
        <v>2324.3886709994686</v>
      </c>
      <c r="D180" s="35">
        <v>1087.8955565910298</v>
      </c>
      <c r="E180" s="1"/>
      <c r="F180" s="34" t="s">
        <v>50</v>
      </c>
      <c r="G180" s="37">
        <v>1036.8606891202562</v>
      </c>
      <c r="H180" s="37">
        <v>453.38768150404417</v>
      </c>
      <c r="I180" s="35">
        <f>G180-H180</f>
        <v>583.47300761621204</v>
      </c>
    </row>
    <row r="181" spans="2:9" x14ac:dyDescent="0.3">
      <c r="B181" s="34" t="s">
        <v>2</v>
      </c>
      <c r="C181" s="35">
        <v>6335.0985346848274</v>
      </c>
      <c r="D181" s="35">
        <v>3527.6699695110847</v>
      </c>
      <c r="E181" s="1"/>
      <c r="F181" s="34" t="s">
        <v>51</v>
      </c>
      <c r="G181" s="37">
        <v>2110.0115023597214</v>
      </c>
      <c r="H181" s="37">
        <v>913.41749254212255</v>
      </c>
      <c r="I181" s="35">
        <f>G181-H181</f>
        <v>1196.5940098175988</v>
      </c>
    </row>
    <row r="182" spans="2:9" x14ac:dyDescent="0.3">
      <c r="B182" s="34" t="s">
        <v>12</v>
      </c>
      <c r="C182" s="35">
        <v>2688.9986586072287</v>
      </c>
      <c r="D182" s="35">
        <v>1539.0005328672169</v>
      </c>
      <c r="E182" s="1"/>
      <c r="F182" s="34" t="s">
        <v>52</v>
      </c>
      <c r="G182" s="37">
        <v>2326.2876813515927</v>
      </c>
      <c r="H182" s="37">
        <v>895.62075732036317</v>
      </c>
      <c r="I182" s="35">
        <f>G182-H182</f>
        <v>1430.6669240312294</v>
      </c>
    </row>
    <row r="183" spans="2:9" x14ac:dyDescent="0.3">
      <c r="B183" s="34" t="s">
        <v>10</v>
      </c>
      <c r="C183" s="35">
        <v>2780.1511555091688</v>
      </c>
      <c r="D183" s="35">
        <v>1607.0749883503549</v>
      </c>
      <c r="E183" s="1"/>
      <c r="F183" s="34" t="s">
        <v>53</v>
      </c>
      <c r="G183" s="37">
        <v>3144.7611431169285</v>
      </c>
      <c r="H183" s="37">
        <v>1348.8147218573445</v>
      </c>
      <c r="I183" s="35">
        <f>G183-H183</f>
        <v>1795.946421259584</v>
      </c>
    </row>
    <row r="184" spans="2:9" x14ac:dyDescent="0.3">
      <c r="B184" s="34" t="s">
        <v>5</v>
      </c>
      <c r="C184" s="35">
        <v>3327.0661369208083</v>
      </c>
      <c r="D184" s="35">
        <v>1486.4793925724032</v>
      </c>
      <c r="E184" s="1"/>
      <c r="F184" s="34" t="s">
        <v>54</v>
      </c>
      <c r="G184" s="37">
        <v>4461.9147233499616</v>
      </c>
      <c r="H184" s="37">
        <v>1970.5703617106738</v>
      </c>
      <c r="I184" s="35">
        <f>G184-H184</f>
        <v>2491.3443616392879</v>
      </c>
    </row>
    <row r="185" spans="2:9" x14ac:dyDescent="0.3">
      <c r="B185" s="34" t="s">
        <v>20</v>
      </c>
      <c r="C185" s="35">
        <v>2142.0836771955892</v>
      </c>
      <c r="D185" s="35">
        <v>921.74430938084436</v>
      </c>
      <c r="E185" s="1"/>
      <c r="F185" s="36" t="s">
        <v>16</v>
      </c>
      <c r="G185" s="37">
        <v>45995.737380548206</v>
      </c>
      <c r="H185" s="37">
        <v>21479.790045378508</v>
      </c>
      <c r="I185" s="35">
        <f>G185-H185</f>
        <v>24515.947335169698</v>
      </c>
    </row>
    <row r="186" spans="2:9" x14ac:dyDescent="0.3">
      <c r="B186" s="34" t="s">
        <v>4</v>
      </c>
      <c r="C186" s="35">
        <v>3919.5573667834178</v>
      </c>
      <c r="D186" s="35">
        <v>1901.3407721828864</v>
      </c>
      <c r="E186" s="1"/>
      <c r="F186" s="34" t="s">
        <v>43</v>
      </c>
      <c r="G186" s="37">
        <v>4640</v>
      </c>
      <c r="H186" s="37">
        <v>2041.6</v>
      </c>
      <c r="I186" s="35">
        <f>G186-H186</f>
        <v>2598.4</v>
      </c>
    </row>
    <row r="187" spans="2:9" x14ac:dyDescent="0.3">
      <c r="B187" s="34" t="s">
        <v>15</v>
      </c>
      <c r="C187" s="35">
        <v>3144.7611431169285</v>
      </c>
      <c r="D187" s="35">
        <v>1348.8147218573445</v>
      </c>
      <c r="E187" s="1"/>
      <c r="F187" s="34" t="s">
        <v>44</v>
      </c>
      <c r="G187" s="37">
        <v>6424</v>
      </c>
      <c r="H187" s="37">
        <v>2770.0288</v>
      </c>
      <c r="I187" s="35">
        <f>G187-H187</f>
        <v>3653.9712</v>
      </c>
    </row>
    <row r="188" spans="2:9" x14ac:dyDescent="0.3">
      <c r="B188" s="34" t="s">
        <v>16</v>
      </c>
      <c r="C188" s="35">
        <v>2734.5749070581983</v>
      </c>
      <c r="D188" s="35">
        <v>1326.3819231907426</v>
      </c>
      <c r="E188" s="1"/>
      <c r="F188" s="34" t="s">
        <v>45</v>
      </c>
      <c r="G188" s="37">
        <v>5001.92</v>
      </c>
      <c r="H188" s="37">
        <v>2243.1010201600002</v>
      </c>
      <c r="I188" s="35">
        <f>G188-H188</f>
        <v>2758.8189798399999</v>
      </c>
    </row>
    <row r="189" spans="2:9" x14ac:dyDescent="0.3">
      <c r="B189" s="34" t="s">
        <v>13</v>
      </c>
      <c r="C189" s="35">
        <v>2233.2361740975293</v>
      </c>
      <c r="D189" s="35">
        <v>1256.2754308857691</v>
      </c>
      <c r="E189" s="1"/>
      <c r="F189" s="34" t="s">
        <v>46</v>
      </c>
      <c r="G189" s="37">
        <v>4015.3343999999997</v>
      </c>
      <c r="H189" s="37">
        <v>1872.6954282516479</v>
      </c>
      <c r="I189" s="35">
        <f>G189-H189</f>
        <v>2142.6389717483517</v>
      </c>
    </row>
    <row r="190" spans="2:9" x14ac:dyDescent="0.3">
      <c r="B190" s="36" t="s">
        <v>54</v>
      </c>
      <c r="C190" s="35"/>
      <c r="D190" s="35"/>
      <c r="E190" s="1"/>
      <c r="F190" s="34" t="s">
        <v>47</v>
      </c>
      <c r="G190" s="37">
        <v>3653.9543039999999</v>
      </c>
      <c r="H190" s="37">
        <v>1772.3189532973597</v>
      </c>
      <c r="I190" s="35">
        <f>G190-H190</f>
        <v>1881.6353507026402</v>
      </c>
    </row>
    <row r="191" spans="2:9" x14ac:dyDescent="0.3">
      <c r="B191" s="34" t="s">
        <v>3</v>
      </c>
      <c r="C191" s="35">
        <v>4762.7179631263634</v>
      </c>
      <c r="D191" s="35">
        <v>3160.8345375591989</v>
      </c>
      <c r="E191" s="1"/>
      <c r="F191" s="34" t="s">
        <v>48</v>
      </c>
      <c r="G191" s="37">
        <v>3095.20379168</v>
      </c>
      <c r="H191" s="37">
        <v>1516.3148651558615</v>
      </c>
      <c r="I191" s="35">
        <f>G191-H191</f>
        <v>1578.8889265241385</v>
      </c>
    </row>
    <row r="192" spans="2:9" x14ac:dyDescent="0.3">
      <c r="B192" s="34" t="s">
        <v>8</v>
      </c>
      <c r="C192" s="35">
        <v>551.47260625673675</v>
      </c>
      <c r="D192" s="35">
        <v>257.49997016260198</v>
      </c>
      <c r="E192" s="1"/>
      <c r="F192" s="34" t="s">
        <v>49</v>
      </c>
      <c r="G192" s="37">
        <v>3157.1078675136005</v>
      </c>
      <c r="H192" s="37">
        <v>1515.7083392097993</v>
      </c>
      <c r="I192" s="35">
        <f>G192-H192</f>
        <v>1641.3995283038012</v>
      </c>
    </row>
    <row r="193" spans="2:9" x14ac:dyDescent="0.3">
      <c r="B193" s="34" t="s">
        <v>11</v>
      </c>
      <c r="C193" s="35">
        <v>2406.425918211215</v>
      </c>
      <c r="D193" s="35">
        <v>1448.034009461981</v>
      </c>
      <c r="E193" s="1"/>
      <c r="F193" s="34" t="s">
        <v>50</v>
      </c>
      <c r="G193" s="37">
        <v>2851.3668950807046</v>
      </c>
      <c r="H193" s="37">
        <v>1409.9916712560719</v>
      </c>
      <c r="I193" s="35">
        <f>G193-H193</f>
        <v>1441.3752238246327</v>
      </c>
    </row>
    <row r="194" spans="2:9" x14ac:dyDescent="0.3">
      <c r="B194" s="34" t="s">
        <v>6</v>
      </c>
      <c r="C194" s="35">
        <v>1804.8194386584114</v>
      </c>
      <c r="D194" s="35">
        <v>1020.8869933053431</v>
      </c>
      <c r="E194" s="1"/>
      <c r="F194" s="34" t="s">
        <v>51</v>
      </c>
      <c r="G194" s="37">
        <v>3165.0172535395823</v>
      </c>
      <c r="H194" s="37">
        <v>1612.0434777470671</v>
      </c>
      <c r="I194" s="35">
        <f>G194-H194</f>
        <v>1552.9737757925152</v>
      </c>
    </row>
    <row r="195" spans="2:9" x14ac:dyDescent="0.3">
      <c r="B195" s="34" t="s">
        <v>9</v>
      </c>
      <c r="C195" s="35">
        <v>752.00809944100467</v>
      </c>
      <c r="D195" s="35">
        <v>427.94393264333848</v>
      </c>
      <c r="E195" s="1"/>
      <c r="F195" s="34" t="s">
        <v>52</v>
      </c>
      <c r="G195" s="37">
        <v>3798.0207042474985</v>
      </c>
      <c r="H195" s="37">
        <v>1637.7065276715214</v>
      </c>
      <c r="I195" s="35">
        <f>G195-H195</f>
        <v>2160.3141765759774</v>
      </c>
    </row>
    <row r="196" spans="2:9" x14ac:dyDescent="0.3">
      <c r="B196" s="34" t="s">
        <v>7</v>
      </c>
      <c r="C196" s="35">
        <v>802.1419727370718</v>
      </c>
      <c r="D196" s="35">
        <v>432.20417536480119</v>
      </c>
      <c r="E196" s="1"/>
      <c r="F196" s="34" t="s">
        <v>53</v>
      </c>
      <c r="G196" s="37">
        <v>2734.5749070581983</v>
      </c>
      <c r="H196" s="37">
        <v>1326.3819231907426</v>
      </c>
      <c r="I196" s="35">
        <f>G196-H196</f>
        <v>1408.1929838674557</v>
      </c>
    </row>
    <row r="197" spans="2:9" x14ac:dyDescent="0.3">
      <c r="B197" s="34" t="s">
        <v>17</v>
      </c>
      <c r="C197" s="35">
        <v>3559.5050040207557</v>
      </c>
      <c r="D197" s="35">
        <v>1664.4808793218765</v>
      </c>
      <c r="E197" s="1"/>
      <c r="F197" s="34" t="s">
        <v>54</v>
      </c>
      <c r="G197" s="37">
        <v>3459.2372574286223</v>
      </c>
      <c r="H197" s="37">
        <v>1761.8990394384348</v>
      </c>
      <c r="I197" s="35">
        <f>G197-H197</f>
        <v>1697.3382179901876</v>
      </c>
    </row>
    <row r="198" spans="2:9" x14ac:dyDescent="0.3">
      <c r="B198" s="34" t="s">
        <v>2</v>
      </c>
      <c r="C198" s="35">
        <v>5965.9309222319716</v>
      </c>
      <c r="D198" s="35">
        <v>3630.5117855577018</v>
      </c>
      <c r="E198" s="1"/>
      <c r="F198" s="36" t="s">
        <v>13</v>
      </c>
      <c r="G198" s="37">
        <v>19977.70080055821</v>
      </c>
      <c r="H198" s="37">
        <v>11147.659288192985</v>
      </c>
      <c r="I198" s="35">
        <f>G198-H198</f>
        <v>8830.0415123652256</v>
      </c>
    </row>
    <row r="199" spans="2:9" x14ac:dyDescent="0.3">
      <c r="B199" s="34" t="s">
        <v>12</v>
      </c>
      <c r="C199" s="35">
        <v>3960.5759903892917</v>
      </c>
      <c r="D199" s="35">
        <v>2332.0037818922497</v>
      </c>
      <c r="E199" s="1"/>
      <c r="F199" s="34" t="s">
        <v>43</v>
      </c>
      <c r="G199" s="37">
        <v>1800</v>
      </c>
      <c r="H199" s="37">
        <v>936</v>
      </c>
      <c r="I199" s="35">
        <f>G199-H199</f>
        <v>864</v>
      </c>
    </row>
    <row r="200" spans="2:9" x14ac:dyDescent="0.3">
      <c r="B200" s="34" t="s">
        <v>10</v>
      </c>
      <c r="C200" s="35">
        <v>2055.4888051387466</v>
      </c>
      <c r="D200" s="35">
        <v>1259.4074477802305</v>
      </c>
      <c r="E200" s="1"/>
      <c r="F200" s="34" t="s">
        <v>44</v>
      </c>
      <c r="G200" s="37">
        <v>1100</v>
      </c>
      <c r="H200" s="37">
        <v>566.28000000000009</v>
      </c>
      <c r="I200" s="35">
        <f>G200-H200</f>
        <v>533.71999999999991</v>
      </c>
    </row>
    <row r="201" spans="2:9" x14ac:dyDescent="0.3">
      <c r="B201" s="34" t="s">
        <v>5</v>
      </c>
      <c r="C201" s="35">
        <v>4161.1114835735598</v>
      </c>
      <c r="D201" s="35">
        <v>1857.630380842711</v>
      </c>
      <c r="E201" s="1"/>
      <c r="F201" s="34" t="s">
        <v>45</v>
      </c>
      <c r="G201" s="37">
        <v>646.79999999999995</v>
      </c>
      <c r="H201" s="37">
        <v>342.96181919999998</v>
      </c>
      <c r="I201" s="35">
        <f>G201-H201</f>
        <v>303.83818079999998</v>
      </c>
    </row>
    <row r="202" spans="2:9" x14ac:dyDescent="0.3">
      <c r="B202" s="34" t="s">
        <v>20</v>
      </c>
      <c r="C202" s="35">
        <v>3158.4340176522201</v>
      </c>
      <c r="D202" s="35">
        <v>1544.5104646224395</v>
      </c>
      <c r="E202" s="1"/>
      <c r="F202" s="34" t="s">
        <v>46</v>
      </c>
      <c r="G202" s="37">
        <v>1463.9240000000002</v>
      </c>
      <c r="H202" s="37">
        <v>799.52402497968023</v>
      </c>
      <c r="I202" s="35">
        <f>G202-H202</f>
        <v>664.39997502031997</v>
      </c>
    </row>
    <row r="203" spans="2:9" x14ac:dyDescent="0.3">
      <c r="B203" s="34" t="s">
        <v>4</v>
      </c>
      <c r="C203" s="35">
        <v>5314.1905693831004</v>
      </c>
      <c r="D203" s="35">
        <v>2763.0067730550536</v>
      </c>
      <c r="E203" s="1"/>
      <c r="F203" s="34" t="s">
        <v>47</v>
      </c>
      <c r="G203" s="37">
        <v>1332.17084</v>
      </c>
      <c r="H203" s="37">
        <v>749.39386861345417</v>
      </c>
      <c r="I203" s="35">
        <f>G203-H203</f>
        <v>582.77697138654582</v>
      </c>
    </row>
    <row r="204" spans="2:9" x14ac:dyDescent="0.3">
      <c r="B204" s="34" t="s">
        <v>15</v>
      </c>
      <c r="C204" s="35">
        <v>4461.9147233499616</v>
      </c>
      <c r="D204" s="35">
        <v>1970.5703617106738</v>
      </c>
      <c r="E204" s="1"/>
      <c r="F204" s="34" t="s">
        <v>48</v>
      </c>
      <c r="G204" s="37">
        <v>1425.4227988000002</v>
      </c>
      <c r="H204" s="37">
        <v>785.81441062806823</v>
      </c>
      <c r="I204" s="35">
        <f>G204-H204</f>
        <v>639.60838817193201</v>
      </c>
    </row>
    <row r="205" spans="2:9" x14ac:dyDescent="0.3">
      <c r="B205" s="34" t="s">
        <v>16</v>
      </c>
      <c r="C205" s="35">
        <v>3459.2372574286223</v>
      </c>
      <c r="D205" s="35">
        <v>1761.8990394384348</v>
      </c>
      <c r="E205" s="1"/>
      <c r="F205" s="34" t="s">
        <v>49</v>
      </c>
      <c r="G205" s="37">
        <v>1453.9312547760003</v>
      </c>
      <c r="H205" s="37">
        <v>825.57661980584851</v>
      </c>
      <c r="I205" s="35">
        <f>G205-H205</f>
        <v>628.35463497015178</v>
      </c>
    </row>
    <row r="206" spans="2:9" x14ac:dyDescent="0.3">
      <c r="B206" s="34" t="s">
        <v>13</v>
      </c>
      <c r="C206" s="35">
        <v>2957.898524467952</v>
      </c>
      <c r="D206" s="35">
        <v>1781.8503754296369</v>
      </c>
      <c r="E206" s="1"/>
      <c r="F206" s="34" t="s">
        <v>50</v>
      </c>
      <c r="G206" s="37">
        <v>1080.0632178336002</v>
      </c>
      <c r="H206" s="37">
        <v>631.68405366858929</v>
      </c>
      <c r="I206" s="35">
        <f>G206-H206</f>
        <v>448.37916416501093</v>
      </c>
    </row>
    <row r="207" spans="2:9" x14ac:dyDescent="0.3">
      <c r="B207" s="34" t="s">
        <v>42</v>
      </c>
      <c r="C207" s="35">
        <v>524449.21666875854</v>
      </c>
      <c r="D207" s="35">
        <v>272424.81634327158</v>
      </c>
      <c r="E207" s="1"/>
      <c r="F207" s="34" t="s">
        <v>51</v>
      </c>
      <c r="G207" s="37">
        <v>2157.9663092315332</v>
      </c>
      <c r="H207" s="37">
        <v>1274.7257866221396</v>
      </c>
      <c r="I207" s="35">
        <f>G207-H207</f>
        <v>883.24052260939357</v>
      </c>
    </row>
    <row r="208" spans="2:9" x14ac:dyDescent="0.3">
      <c r="F208" s="34" t="s">
        <v>52</v>
      </c>
      <c r="G208" s="37">
        <v>2326.2876813515927</v>
      </c>
      <c r="H208" s="37">
        <v>1197.5728983598001</v>
      </c>
      <c r="I208" s="35">
        <f>G208-H208</f>
        <v>1128.7147829917926</v>
      </c>
    </row>
    <row r="209" spans="6:9" x14ac:dyDescent="0.3">
      <c r="F209" s="34" t="s">
        <v>53</v>
      </c>
      <c r="G209" s="37">
        <v>2233.2361740975293</v>
      </c>
      <c r="H209" s="37">
        <v>1256.2754308857691</v>
      </c>
      <c r="I209" s="35">
        <f>G209-H209</f>
        <v>976.96074321176025</v>
      </c>
    </row>
    <row r="210" spans="6:9" x14ac:dyDescent="0.3">
      <c r="F210" s="34" t="s">
        <v>54</v>
      </c>
      <c r="G210" s="37">
        <v>2957.898524467952</v>
      </c>
      <c r="H210" s="37">
        <v>1781.8503754296369</v>
      </c>
      <c r="I210" s="35">
        <f>G210-H210</f>
        <v>1176.0481490383152</v>
      </c>
    </row>
    <row r="211" spans="6:9" x14ac:dyDescent="0.3">
      <c r="F211" s="36" t="s">
        <v>42</v>
      </c>
      <c r="G211" s="38">
        <v>524449.21666875854</v>
      </c>
      <c r="H211" s="38">
        <v>272424.81634327152</v>
      </c>
      <c r="I211" s="35">
        <f>G211-H211</f>
        <v>252024.40032548702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Source --&gt;</vt:lpstr>
      <vt:lpstr>Data</vt:lpstr>
      <vt:lpstr>Tasks --&gt;</vt:lpstr>
      <vt:lpstr>Task 1</vt:lpstr>
      <vt:lpstr>Task 2</vt:lpstr>
      <vt:lpstr>Task 3</vt:lpstr>
      <vt:lpstr>Task 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Mahathi Veluri</cp:lastModifiedBy>
  <dcterms:created xsi:type="dcterms:W3CDTF">2015-12-26T11:23:26Z</dcterms:created>
  <dcterms:modified xsi:type="dcterms:W3CDTF">2023-06-15T04:21:49Z</dcterms:modified>
</cp:coreProperties>
</file>